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F:\sheymi_peña\Escritorio\2025\REFORMA 2025\INFORMACION FINAL AUTORIDADES\6.1 FORMATOS GUIA\"/>
    </mc:Choice>
  </mc:AlternateContent>
  <xr:revisionPtr revIDLastSave="0" documentId="13_ncr:1_{7DC204C0-FF7D-4C14-99C6-BEBC33C15A53}" xr6:coauthVersionLast="47" xr6:coauthVersionMax="47" xr10:uidLastSave="{00000000-0000-0000-0000-000000000000}"/>
  <workbookProtection workbookAlgorithmName="SHA-512" workbookHashValue="pfHhaB7mFg6EeEMpRaT1+ErLLzlGFmVrWgKg2RtsDouvUdNZBoOVmw+W2VPVATqpnau9G9/+lr8zgNhIePSbvQ==" workbookSaltValue="TXx1WtR605U9H0p8FmV2ZA==" workbookSpinCount="100000" lockStructure="1"/>
  <bookViews>
    <workbookView xWindow="-120" yWindow="-120" windowWidth="20730" windowHeight="11040" xr2:uid="{00000000-000D-0000-FFFF-FFFF00000000}"/>
  </bookViews>
  <sheets>
    <sheet name="FOR-EDSEM-07" sheetId="1" r:id="rId1"/>
    <sheet name="FOR-EDSEM-08" sheetId="5" r:id="rId2"/>
    <sheet name="COMP." sheetId="2" state="hidden" r:id="rId3"/>
  </sheets>
  <externalReferences>
    <externalReference r:id="rId4"/>
  </externalReferences>
  <definedNames>
    <definedName name="A">#REF!</definedName>
    <definedName name="ALTA">'[1]F.2 TAB.MONITOREO'!$AP$13</definedName>
    <definedName name="_xlnm.Print_Area" localSheetId="0">'FOR-EDSEM-07'!$A$1:$H$43</definedName>
    <definedName name="_xlnm.Print_Area" localSheetId="1">'FOR-EDSEM-08'!$A$1:$AV$71</definedName>
    <definedName name="COMPETENCIAS">'[1]COMPT. TÉCNICAS'!$A$3:$A$23</definedName>
    <definedName name="COMPETENCIAS1">#REF!</definedName>
    <definedName name="Excel_BuiltIn__FilterDatabase_2">#REF!</definedName>
    <definedName name="Excel_BuiltIn_Print_Area_16">#REF!</definedName>
    <definedName name="Excel_BuiltIn_Print_Area_18">#REF!</definedName>
    <definedName name="Excel_BuiltIn_Print_Area_2">#REF!</definedName>
    <definedName name="MEDIA">'[1]F.2 TAB.MONITOREO'!$AP$14</definedName>
    <definedName name="Nivel_de_aplicación_de_competencias">#REF!</definedName>
    <definedName name="Oportunida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5" l="1"/>
  <c r="H25" i="5"/>
  <c r="H17" i="5"/>
  <c r="F69" i="5"/>
  <c r="C9" i="5"/>
  <c r="F70" i="5" s="1"/>
  <c r="C6" i="5"/>
  <c r="C8" i="5"/>
  <c r="C11" i="5"/>
  <c r="G34" i="5"/>
  <c r="G35" i="5"/>
  <c r="G33" i="5"/>
  <c r="G39" i="5"/>
  <c r="G42" i="5"/>
  <c r="G40" i="5"/>
  <c r="G41" i="5"/>
  <c r="G43" i="5" l="1"/>
  <c r="G53" i="5" s="1"/>
  <c r="G36" i="5"/>
  <c r="G52" i="5" s="1"/>
  <c r="C10" i="5"/>
  <c r="C7" i="5"/>
  <c r="G48" i="5"/>
  <c r="G50" i="5"/>
  <c r="G51" i="5"/>
  <c r="J28" i="1" l="1"/>
  <c r="J27" i="1"/>
  <c r="J26" i="1"/>
  <c r="J25" i="1"/>
  <c r="J24" i="1"/>
  <c r="J23" i="1"/>
  <c r="J22" i="1"/>
  <c r="J21" i="1"/>
  <c r="J20" i="1"/>
  <c r="J19" i="1"/>
  <c r="J18" i="1"/>
  <c r="J29" i="1" l="1"/>
  <c r="D29" i="1" s="1"/>
  <c r="D31" i="1" s="1"/>
  <c r="G20" i="5" s="1"/>
  <c r="H21" i="5" s="1"/>
  <c r="G49" i="5" l="1"/>
  <c r="G54" i="5" l="1"/>
  <c r="H48" i="5" s="1"/>
</calcChain>
</file>

<file path=xl/sharedStrings.xml><?xml version="1.0" encoding="utf-8"?>
<sst xmlns="http://schemas.openxmlformats.org/spreadsheetml/2006/main" count="201" uniqueCount="119">
  <si>
    <t>Fecha:</t>
  </si>
  <si>
    <t xml:space="preserve">Versión: </t>
  </si>
  <si>
    <t>01</t>
  </si>
  <si>
    <t xml:space="preserve">Página: </t>
  </si>
  <si>
    <t>1   de 1</t>
  </si>
  <si>
    <t xml:space="preserve">Código: </t>
  </si>
  <si>
    <t>*Parametros de evaluación</t>
  </si>
  <si>
    <t>INSTITUCIÓN:</t>
  </si>
  <si>
    <t>DE</t>
  </si>
  <si>
    <t>Desempeño excepcional</t>
  </si>
  <si>
    <t>UNIDAD/PROCESO:</t>
  </si>
  <si>
    <t>DA</t>
  </si>
  <si>
    <t>Desempeño aceptable</t>
  </si>
  <si>
    <t>PUESTO INSTITUCIONAL:</t>
  </si>
  <si>
    <t>DI</t>
  </si>
  <si>
    <t>Desempeño inaceptable</t>
  </si>
  <si>
    <t>TIPO DE PUESTO:</t>
  </si>
  <si>
    <t>NIVEL JERÁRQUICO SUPERIOR</t>
  </si>
  <si>
    <t>MODELO DE COMPETENCIAS DEL NIVEL JERÁRQUICO SUPERIOR</t>
  </si>
  <si>
    <t>PUNTAJE EVALUACIÓN</t>
  </si>
  <si>
    <t>COMPETENCIAS CONDUCTUALES</t>
  </si>
  <si>
    <t>COMPORTAMIENTO OBSERVABLE</t>
  </si>
  <si>
    <t>Adaptación al cambio, liderazgo y cultura corporativa</t>
  </si>
  <si>
    <t>Responde oportunamente con nuevas estrategias de solución frente a amenazas y oportunidades del entorno, reflejando capacidad de liderazgo y fomentando fortaleza en los procesos y equipos de trabajo a su cargo.</t>
  </si>
  <si>
    <t>Comprensión del entorno organizacional y orientación a resultados</t>
  </si>
  <si>
    <t xml:space="preserve">Identifica con claridad los elementos del entorno organizacional que motivan determinados comportamientos en los grupos de trabajo, los problemas de fondo de los objetivos, proyectos o procesos, oportunidades o fuerzas de poder que los afectan de manera directa e indirecta a la gestión institucional, que permitan corregir desviaciones, sus resultados en función a la demanda externa. </t>
  </si>
  <si>
    <t>COORDINADOR DE PROCESO</t>
  </si>
  <si>
    <t>Impacto e influencia y transparencia de gestión</t>
  </si>
  <si>
    <t>Demuestra capacidad gerencial o directiva para posicionar a la organización a través de la oferta de productos y servicios claves de demanda externa, lo cual permitirá generar un percepción de calidad y ética pública de sus   proveedores y que impacte positivamente el  ámbito nacional, regional o local.</t>
  </si>
  <si>
    <t>Dinamismo</t>
  </si>
  <si>
    <t>Es un lider activo y emprendedor que actúa con prontitud, diligencia y energía.</t>
  </si>
  <si>
    <t>Habilidad de escucha activa</t>
  </si>
  <si>
    <t>Tiene la habilidad de escuchar no sólo lo que la persona está expresando directamente, sino también los sentimientos, ideas o pensamientos que subyacen a lo que se está diciendo.</t>
  </si>
  <si>
    <t>Desarrollo de personas</t>
  </si>
  <si>
    <t>Sabe impulsar el desarrollo de las habilidades personales y de las potenciales habilidades de las personas a su cargo.</t>
  </si>
  <si>
    <t>Comunicación con el equipo</t>
  </si>
  <si>
    <t>Domina la forma en como comunicarse con los integrantes de su equipo de manera verbal y no verbal</t>
  </si>
  <si>
    <t>Compromiso</t>
  </si>
  <si>
    <t>Sabe implicarse al máximo en una labor, poniendo todas sus capacidades para conseguir llevarla a cabo.</t>
  </si>
  <si>
    <t>Inteligencia emocional</t>
  </si>
  <si>
    <t>Sabe apreciar y expresar de manera equilibrada sus propias emociones, entender las de los demás, y utiliza esta información para guiar su forma de pensar y su comportamiento</t>
  </si>
  <si>
    <t>Buen gobierno corporativo y responsabilidad social en organismos estatales.</t>
  </si>
  <si>
    <t>Emite y cumple políticas y normas de responsabilidad social institucional o corporativa, además de los asuntos de tipo ambiental, desarrollo sustentable o producción más limpia, aquellos aspectos que generan problemas e impactan de manera directa al entorno humano, social y ambiental (contaminación  ambiental, extinción de especies animales y vegetales, violencia, afectación a la salud, participación social, desorden social, perdida de principios y valores, aumento de los estados depresivos, deslegitimación del orden establecido y más).</t>
  </si>
  <si>
    <t>Manejo de crisis y resolución de conflictos en la gestión del Estado</t>
  </si>
  <si>
    <t xml:space="preserve">Construye relaciones beneficiosas para la ciudadanía,  organizaciones e instituciones, que le permitan alcanzar los objetivos nacionales, sectoriales e institucionales. Direcciona y gestiona la evolución de la administración pública y sus organizaciones, a través de técnicas de manejo de conflictos y negociación, implementando estrategias para introducir innovaciones institucionales, planificación y calidad total, manejo de talento humano acordes a la misión organizacional. </t>
  </si>
  <si>
    <t>RESULTADO</t>
  </si>
  <si>
    <t>% EVALUACION FINAL</t>
  </si>
  <si>
    <t>Firma del Inmediato Superior</t>
  </si>
  <si>
    <t>Nombre:</t>
  </si>
  <si>
    <t>No. Cédula:</t>
  </si>
  <si>
    <t xml:space="preserve">Cargo: </t>
  </si>
  <si>
    <t>COMPETENCIAS</t>
  </si>
  <si>
    <t>SUBSECRETARIO DE ESTADO</t>
  </si>
  <si>
    <t>COORDINADOR GENERAL</t>
  </si>
  <si>
    <t>DIRECTOR</t>
  </si>
  <si>
    <t>FOR-EDSEM-07</t>
  </si>
  <si>
    <r>
      <t xml:space="preserve">COMENTARIOS 
</t>
    </r>
    <r>
      <rPr>
        <sz val="8"/>
        <color theme="0"/>
        <rFont val="Calibri"/>
        <family val="2"/>
        <scheme val="minor"/>
      </rPr>
      <t>(En caso de escoger "DI" se debe obligatoriamente colocar el porqué o la sugerencia para el respectivo feedback)</t>
    </r>
  </si>
  <si>
    <t>Firma de la UATH Institucional</t>
  </si>
  <si>
    <t xml:space="preserve">Fecha: </t>
  </si>
  <si>
    <t>OBSERVACIONES:</t>
  </si>
  <si>
    <t>&lt;</t>
  </si>
  <si>
    <t>INSUFICIENTE</t>
  </si>
  <si>
    <r>
      <t xml:space="preserve">TOTAL </t>
    </r>
    <r>
      <rPr>
        <sz val="8"/>
        <rFont val="Calibri"/>
        <family val="2"/>
        <scheme val="minor"/>
      </rPr>
      <t>(Resultado automático)</t>
    </r>
  </si>
  <si>
    <t>REGULAR</t>
  </si>
  <si>
    <t>SERVICIOS PRESTADOS A USUARIOS EXTERNOS</t>
  </si>
  <si>
    <t>SATISFACTORIO</t>
  </si>
  <si>
    <t>SERVICIOS PRESTADOS A USUARIOS INTERNOS</t>
  </si>
  <si>
    <t xml:space="preserve">3.- </t>
  </si>
  <si>
    <t>MUY BUENO</t>
  </si>
  <si>
    <t>2.-</t>
  </si>
  <si>
    <t>EXCELENTE</t>
  </si>
  <si>
    <t xml:space="preserve">RESULTADOS INSTITUCIONALES </t>
  </si>
  <si>
    <t xml:space="preserve">1.- </t>
  </si>
  <si>
    <t>EVALUACIÓN CUALITATIVA</t>
  </si>
  <si>
    <t>EVALUACIÓN  CUANTITATIVA</t>
  </si>
  <si>
    <t>FACTORES</t>
  </si>
  <si>
    <r>
      <t xml:space="preserve">TOTAL: </t>
    </r>
    <r>
      <rPr>
        <sz val="8"/>
        <rFont val="Calibri"/>
        <family val="2"/>
        <scheme val="minor"/>
      </rPr>
      <t>(Ingresa información)</t>
    </r>
  </si>
  <si>
    <t>EVALUACION</t>
  </si>
  <si>
    <t>Servicio Prestado al Usuario Interno</t>
  </si>
  <si>
    <r>
      <t xml:space="preserve">TOTAL: </t>
    </r>
    <r>
      <rPr>
        <sz val="8"/>
        <color theme="1"/>
        <rFont val="Calibri"/>
        <family val="2"/>
        <scheme val="minor"/>
      </rPr>
      <t>(Ingrese información)</t>
    </r>
  </si>
  <si>
    <t>Servicio Prestado al Usuario Externo</t>
  </si>
  <si>
    <r>
      <t xml:space="preserve">TOTAL: </t>
    </r>
    <r>
      <rPr>
        <sz val="8"/>
        <rFont val="Calibri"/>
        <family val="2"/>
        <scheme val="minor"/>
      </rPr>
      <t>(Resultado automático)</t>
    </r>
  </si>
  <si>
    <t>Indicador de Eficiencia al Nivel Jerárquico Superior</t>
  </si>
  <si>
    <t>1. RESULTADOS INSTITUCIONALES  (EVALUACIÓN DE LA UNIDAD O PROCESO INTERNO)</t>
  </si>
  <si>
    <t>PONDERACION</t>
  </si>
  <si>
    <t xml:space="preserve">INICIO DEL PERIODO A EVALUAR </t>
  </si>
  <si>
    <t xml:space="preserve">FIN DEL PERIODO A EVALUAR </t>
  </si>
  <si>
    <t>5. APORTE AL MEJORAMIENTO INSTITUCIONAL</t>
  </si>
  <si>
    <t>(+)</t>
  </si>
  <si>
    <t>TOTAL (Resultado automático)</t>
  </si>
  <si>
    <t>AMONESTACIÓN VERBAL</t>
  </si>
  <si>
    <t>AMONESTACIÓN ESCRITA</t>
  </si>
  <si>
    <t>SANCIÓN PECUNIARIA ADMINISTRATIVA</t>
  </si>
  <si>
    <t>N/A</t>
  </si>
  <si>
    <t>ALTO</t>
  </si>
  <si>
    <t>MEDIO</t>
  </si>
  <si>
    <t>BAJO</t>
  </si>
  <si>
    <t>TOTAL: (Resultado automático)</t>
  </si>
  <si>
    <t>4.-</t>
  </si>
  <si>
    <t>5.-</t>
  </si>
  <si>
    <t>6.-</t>
  </si>
  <si>
    <t>APORTE AL MEJORAMIENTO INSTITUCIONAL</t>
  </si>
  <si>
    <t>NOMBRES DEL NJS EVALUADO:</t>
  </si>
  <si>
    <t xml:space="preserve">FECHA DE LA EVALUACIÓN </t>
  </si>
  <si>
    <r>
      <rPr>
        <b/>
        <sz val="8"/>
        <color theme="1"/>
        <rFont val="Calibri"/>
        <family val="2"/>
        <scheme val="minor"/>
      </rPr>
      <t>ACCIONES DE MEJORA</t>
    </r>
    <r>
      <rPr>
        <sz val="8"/>
        <color theme="1"/>
        <rFont val="Calibri"/>
        <family val="2"/>
        <scheme val="minor"/>
      </rPr>
      <t xml:space="preserve"> (+) (En esta sección se deben considerar las acciones o contribuciones de los servidores que hayan generado mejoras continuas en la institución, ya sea en proceso, clima, cultura o resultados, alineados con los objetivos y valores institucionales.</t>
    </r>
  </si>
  <si>
    <t xml:space="preserve">6.  CONDUCTA INSTITUCIONAL </t>
  </si>
  <si>
    <t xml:space="preserve">CONDUCTA INSTITUCIONAL </t>
  </si>
  <si>
    <t>Firma NJS</t>
  </si>
  <si>
    <t>INDICADORES DE EFICIENCIA INDIVIDUAL  - NIVEL JERARQUICO SUPERIOR</t>
  </si>
  <si>
    <t>RESULTADOS DE  EFICIENCIA INDIVIDUAL  - NIVEL JERÀRQUICO SUPERIOR</t>
  </si>
  <si>
    <t>2. INDICADORES DE  EFICIENCIA  INDIVIDUAL - NJS</t>
  </si>
  <si>
    <t>3. SERVICIOS PESTADOS A  USUARIOS EXTERNOS</t>
  </si>
  <si>
    <t>4. SERVICIOS PRESTADOS A USUARIOS  INTERNOS</t>
  </si>
  <si>
    <t>INDICADORES DE EFICIENCIA INDIVIDUAL - NJS</t>
  </si>
  <si>
    <t>FOR-EDSEM-08</t>
  </si>
  <si>
    <r>
      <t xml:space="preserve">Nivel de Cumplimiento Resultados Institucionales </t>
    </r>
    <r>
      <rPr>
        <sz val="8"/>
        <rFont val="Calibri"/>
        <family val="2"/>
        <scheme val="minor"/>
      </rPr>
      <t>(Ingrese información)</t>
    </r>
  </si>
  <si>
    <t>NÚMERO DE CÉDULA DEL NJS EVALUADO:</t>
  </si>
  <si>
    <t>(-)</t>
  </si>
  <si>
    <r>
      <t xml:space="preserve">7. RESULTADOS TOTAL DE LA EVALUACIÓN </t>
    </r>
    <r>
      <rPr>
        <sz val="10"/>
        <color theme="0"/>
        <rFont val="Calibri"/>
        <family val="2"/>
        <scheme val="minor"/>
      </rPr>
      <t>(Resultados automáticos)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</si>
</sst>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0.0%"/>
    <numFmt numFmtId="166" formatCode="[$-300A]d&quot; de &quot;mmmm&quot; de &quot;yyyy;@"/>
  </numFmts>
  <fonts count="4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4"/>
      <name val="Arial Black"/>
      <family val="2"/>
    </font>
    <font>
      <b/>
      <i/>
      <sz val="14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2"/>
      <color rgb="FF22222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</font>
    <font>
      <b/>
      <sz val="16"/>
      <color theme="0"/>
      <name val="Calibri"/>
      <family val="2"/>
      <scheme val="minor"/>
    </font>
    <font>
      <b/>
      <sz val="8"/>
      <color rgb="FF00B05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896DA7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auto="1"/>
      </patternFill>
    </fill>
    <fill>
      <patternFill patternType="solid">
        <fgColor rgb="FFEBF1DE"/>
        <bgColor indexed="64"/>
      </patternFill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 tint="-0.14999847407452621"/>
        <bgColor auto="1"/>
      </patternFill>
    </fill>
    <fill>
      <gradientFill degree="90">
        <stop position="0">
          <color theme="0"/>
        </stop>
        <stop position="1">
          <color rgb="FFE8E8E8"/>
        </stop>
      </gradient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24">
    <xf numFmtId="0" fontId="0" fillId="0" borderId="0"/>
    <xf numFmtId="9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7" fillId="0" borderId="0"/>
    <xf numFmtId="0" fontId="25" fillId="0" borderId="0"/>
    <xf numFmtId="0" fontId="5" fillId="0" borderId="0"/>
    <xf numFmtId="9" fontId="2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1" fillId="0" borderId="0"/>
    <xf numFmtId="0" fontId="4" fillId="0" borderId="0"/>
    <xf numFmtId="0" fontId="3" fillId="0" borderId="0"/>
    <xf numFmtId="0" fontId="3" fillId="0" borderId="0"/>
  </cellStyleXfs>
  <cellXfs count="303">
    <xf numFmtId="0" fontId="0" fillId="0" borderId="0" xfId="0"/>
    <xf numFmtId="0" fontId="5" fillId="0" borderId="0" xfId="15"/>
    <xf numFmtId="0" fontId="7" fillId="3" borderId="1" xfId="15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0" fontId="8" fillId="0" borderId="0" xfId="15" applyFont="1" applyAlignment="1">
      <alignment wrapText="1"/>
    </xf>
    <xf numFmtId="0" fontId="5" fillId="0" borderId="2" xfId="15" applyBorder="1"/>
    <xf numFmtId="0" fontId="9" fillId="3" borderId="1" xfId="15" applyFont="1" applyFill="1" applyBorder="1" applyAlignment="1">
      <alignment horizontal="justify" vertical="center" wrapText="1"/>
    </xf>
    <xf numFmtId="0" fontId="10" fillId="0" borderId="1" xfId="15" applyFont="1" applyBorder="1" applyAlignment="1">
      <alignment horizontal="justify" vertical="center" wrapText="1"/>
    </xf>
    <xf numFmtId="0" fontId="11" fillId="0" borderId="3" xfId="15" applyFont="1" applyBorder="1" applyAlignment="1">
      <alignment horizontal="justify" vertical="center" wrapText="1"/>
    </xf>
    <xf numFmtId="0" fontId="9" fillId="3" borderId="1" xfId="15" applyFont="1" applyFill="1" applyBorder="1" applyAlignment="1">
      <alignment horizontal="justify" vertical="center"/>
    </xf>
    <xf numFmtId="0" fontId="10" fillId="0" borderId="1" xfId="15" applyFont="1" applyBorder="1" applyAlignment="1">
      <alignment horizontal="justify" vertical="center"/>
    </xf>
    <xf numFmtId="0" fontId="12" fillId="0" borderId="2" xfId="0" applyFont="1" applyBorder="1" applyAlignment="1">
      <alignment horizontal="justify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justify"/>
    </xf>
    <xf numFmtId="0" fontId="14" fillId="0" borderId="2" xfId="0" applyFont="1" applyBorder="1" applyAlignment="1">
      <alignment horizontal="justify"/>
    </xf>
    <xf numFmtId="0" fontId="13" fillId="0" borderId="2" xfId="0" applyFont="1" applyBorder="1" applyAlignment="1">
      <alignment horizontal="justify" vertical="center"/>
    </xf>
    <xf numFmtId="0" fontId="10" fillId="0" borderId="2" xfId="15" applyFont="1" applyBorder="1" applyAlignment="1">
      <alignment horizontal="justify" vertical="center" wrapText="1"/>
    </xf>
    <xf numFmtId="0" fontId="9" fillId="3" borderId="2" xfId="15" applyFont="1" applyFill="1" applyBorder="1" applyAlignment="1">
      <alignment horizontal="justify" vertical="center" wrapText="1"/>
    </xf>
    <xf numFmtId="0" fontId="10" fillId="0" borderId="2" xfId="15" applyFont="1" applyBorder="1" applyAlignment="1">
      <alignment horizontal="left" vertical="center"/>
    </xf>
    <xf numFmtId="0" fontId="15" fillId="5" borderId="0" xfId="8" applyFont="1" applyFill="1"/>
    <xf numFmtId="0" fontId="15" fillId="5" borderId="0" xfId="7" applyFont="1" applyFill="1"/>
    <xf numFmtId="0" fontId="20" fillId="5" borderId="0" xfId="13" applyFont="1" applyFill="1" applyAlignment="1">
      <alignment horizontal="left" vertical="center" wrapText="1"/>
    </xf>
    <xf numFmtId="0" fontId="15" fillId="5" borderId="28" xfId="7" applyFont="1" applyFill="1" applyBorder="1"/>
    <xf numFmtId="0" fontId="15" fillId="5" borderId="20" xfId="7" applyFont="1" applyFill="1" applyBorder="1"/>
    <xf numFmtId="0" fontId="15" fillId="5" borderId="21" xfId="7" applyFont="1" applyFill="1" applyBorder="1"/>
    <xf numFmtId="0" fontId="21" fillId="5" borderId="0" xfId="7" applyFont="1" applyFill="1" applyAlignment="1">
      <alignment horizontal="left"/>
    </xf>
    <xf numFmtId="0" fontId="0" fillId="3" borderId="30" xfId="0" applyFill="1" applyBorder="1"/>
    <xf numFmtId="0" fontId="21" fillId="5" borderId="0" xfId="7" applyFont="1" applyFill="1"/>
    <xf numFmtId="0" fontId="15" fillId="5" borderId="32" xfId="7" applyFont="1" applyFill="1" applyBorder="1"/>
    <xf numFmtId="0" fontId="15" fillId="5" borderId="33" xfId="7" applyFont="1" applyFill="1" applyBorder="1"/>
    <xf numFmtId="0" fontId="16" fillId="5" borderId="0" xfId="11" applyFont="1" applyFill="1" applyAlignment="1">
      <alignment horizontal="left" vertical="center" wrapText="1"/>
    </xf>
    <xf numFmtId="0" fontId="16" fillId="5" borderId="0" xfId="15" applyFont="1" applyFill="1" applyAlignment="1">
      <alignment wrapText="1"/>
    </xf>
    <xf numFmtId="0" fontId="15" fillId="5" borderId="0" xfId="7" applyFont="1" applyFill="1" applyProtection="1">
      <protection locked="0"/>
    </xf>
    <xf numFmtId="0" fontId="15" fillId="0" borderId="0" xfId="5" applyFont="1" applyAlignment="1">
      <alignment vertical="center"/>
    </xf>
    <xf numFmtId="1" fontId="15" fillId="0" borderId="0" xfId="5" applyNumberFormat="1" applyFont="1" applyAlignment="1">
      <alignment vertical="center"/>
    </xf>
    <xf numFmtId="0" fontId="15" fillId="5" borderId="0" xfId="7" applyFont="1" applyFill="1" applyAlignment="1">
      <alignment horizontal="center"/>
    </xf>
    <xf numFmtId="0" fontId="15" fillId="5" borderId="27" xfId="7" applyFont="1" applyFill="1" applyBorder="1" applyAlignment="1">
      <alignment horizontal="center"/>
    </xf>
    <xf numFmtId="0" fontId="15" fillId="5" borderId="29" xfId="7" applyFont="1" applyFill="1" applyBorder="1" applyAlignment="1">
      <alignment horizontal="center"/>
    </xf>
    <xf numFmtId="0" fontId="21" fillId="5" borderId="29" xfId="7" applyFont="1" applyFill="1" applyBorder="1" applyAlignment="1">
      <alignment horizontal="center"/>
    </xf>
    <xf numFmtId="0" fontId="15" fillId="5" borderId="31" xfId="7" applyFont="1" applyFill="1" applyBorder="1" applyAlignment="1">
      <alignment horizontal="center"/>
    </xf>
    <xf numFmtId="0" fontId="16" fillId="7" borderId="2" xfId="15" applyFont="1" applyFill="1" applyBorder="1" applyAlignment="1">
      <alignment vertical="center" wrapText="1"/>
    </xf>
    <xf numFmtId="0" fontId="30" fillId="7" borderId="2" xfId="15" applyFont="1" applyFill="1" applyBorder="1" applyAlignment="1">
      <alignment horizontal="center" vertical="center" wrapText="1"/>
    </xf>
    <xf numFmtId="0" fontId="4" fillId="0" borderId="0" xfId="18"/>
    <xf numFmtId="0" fontId="33" fillId="5" borderId="0" xfId="18" applyFont="1" applyFill="1" applyAlignment="1">
      <alignment horizontal="left" vertical="center"/>
    </xf>
    <xf numFmtId="0" fontId="33" fillId="5" borderId="0" xfId="18" applyFont="1" applyFill="1" applyAlignment="1">
      <alignment horizontal="center" vertical="center"/>
    </xf>
    <xf numFmtId="0" fontId="33" fillId="5" borderId="30" xfId="18" applyFont="1" applyFill="1" applyBorder="1" applyAlignment="1">
      <alignment vertical="center"/>
    </xf>
    <xf numFmtId="10" fontId="37" fillId="0" borderId="39" xfId="18" applyNumberFormat="1" applyFont="1" applyBorder="1" applyAlignment="1">
      <alignment horizontal="center" vertical="center" wrapText="1" readingOrder="1"/>
    </xf>
    <xf numFmtId="0" fontId="37" fillId="0" borderId="39" xfId="18" applyFont="1" applyBorder="1" applyAlignment="1">
      <alignment horizontal="center" vertical="center" wrapText="1" readingOrder="1"/>
    </xf>
    <xf numFmtId="0" fontId="33" fillId="5" borderId="2" xfId="18" applyFont="1" applyFill="1" applyBorder="1" applyAlignment="1">
      <alignment vertical="center"/>
    </xf>
    <xf numFmtId="10" fontId="37" fillId="14" borderId="39" xfId="18" applyNumberFormat="1" applyFont="1" applyFill="1" applyBorder="1" applyAlignment="1">
      <alignment horizontal="center" vertical="center" wrapText="1" readingOrder="1"/>
    </xf>
    <xf numFmtId="0" fontId="33" fillId="5" borderId="2" xfId="18" applyFont="1" applyFill="1" applyBorder="1"/>
    <xf numFmtId="0" fontId="33" fillId="5" borderId="16" xfId="18" applyFont="1" applyFill="1" applyBorder="1" applyAlignment="1">
      <alignment horizontal="center" vertical="center"/>
    </xf>
    <xf numFmtId="0" fontId="34" fillId="15" borderId="2" xfId="18" applyFont="1" applyFill="1" applyBorder="1" applyAlignment="1">
      <alignment vertical="center" wrapText="1"/>
    </xf>
    <xf numFmtId="10" fontId="38" fillId="5" borderId="2" xfId="18" applyNumberFormat="1" applyFont="1" applyFill="1" applyBorder="1" applyAlignment="1" applyProtection="1">
      <alignment horizontal="center" vertical="center"/>
      <protection locked="0"/>
    </xf>
    <xf numFmtId="10" fontId="33" fillId="7" borderId="2" xfId="19" applyNumberFormat="1" applyFont="1" applyFill="1" applyBorder="1" applyAlignment="1" applyProtection="1">
      <alignment horizontal="center" vertical="center" wrapText="1"/>
      <protection hidden="1"/>
    </xf>
    <xf numFmtId="10" fontId="38" fillId="5" borderId="10" xfId="18" applyNumberFormat="1" applyFont="1" applyFill="1" applyBorder="1" applyAlignment="1" applyProtection="1">
      <alignment horizontal="center" vertical="center" wrapText="1"/>
      <protection hidden="1"/>
    </xf>
    <xf numFmtId="10" fontId="43" fillId="5" borderId="2" xfId="0" applyNumberFormat="1" applyFont="1" applyFill="1" applyBorder="1" applyAlignment="1" applyProtection="1">
      <alignment horizontal="center" vertical="center" wrapText="1" readingOrder="1"/>
      <protection locked="0"/>
    </xf>
    <xf numFmtId="165" fontId="43" fillId="5" borderId="2" xfId="0" applyNumberFormat="1" applyFont="1" applyFill="1" applyBorder="1" applyAlignment="1" applyProtection="1">
      <alignment horizontal="center" vertical="center" wrapText="1" readingOrder="1"/>
      <protection locked="0"/>
    </xf>
    <xf numFmtId="9" fontId="43" fillId="5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43" fillId="5" borderId="2" xfId="0" applyFont="1" applyFill="1" applyBorder="1" applyAlignment="1" applyProtection="1">
      <alignment horizontal="center" vertical="center" wrapText="1" readingOrder="1"/>
      <protection locked="0"/>
    </xf>
    <xf numFmtId="0" fontId="44" fillId="5" borderId="2" xfId="0" applyFont="1" applyFill="1" applyBorder="1" applyAlignment="1" applyProtection="1">
      <alignment horizontal="center" vertical="center"/>
      <protection locked="0"/>
    </xf>
    <xf numFmtId="0" fontId="31" fillId="7" borderId="2" xfId="11" applyFont="1" applyFill="1" applyBorder="1" applyAlignment="1" applyProtection="1">
      <alignment horizontal="left" vertical="center" wrapText="1"/>
      <protection locked="0"/>
    </xf>
    <xf numFmtId="0" fontId="16" fillId="7" borderId="2" xfId="11" applyFont="1" applyFill="1" applyBorder="1" applyAlignment="1">
      <alignment horizontal="left" vertical="center" wrapText="1"/>
    </xf>
    <xf numFmtId="14" fontId="16" fillId="7" borderId="2" xfId="11" applyNumberFormat="1" applyFont="1" applyFill="1" applyBorder="1" applyAlignment="1">
      <alignment horizontal="left" vertical="center" wrapText="1"/>
    </xf>
    <xf numFmtId="0" fontId="42" fillId="5" borderId="38" xfId="20" applyFont="1" applyFill="1" applyBorder="1" applyAlignment="1">
      <alignment vertical="center" wrapText="1"/>
    </xf>
    <xf numFmtId="0" fontId="42" fillId="5" borderId="16" xfId="20" applyFont="1" applyFill="1" applyBorder="1" applyAlignment="1">
      <alignment vertical="center" wrapText="1"/>
    </xf>
    <xf numFmtId="0" fontId="42" fillId="5" borderId="2" xfId="20" applyFont="1" applyFill="1" applyBorder="1" applyAlignment="1">
      <alignment vertical="center" wrapText="1"/>
    </xf>
    <xf numFmtId="0" fontId="33" fillId="5" borderId="30" xfId="18" applyFont="1" applyFill="1" applyBorder="1" applyAlignment="1">
      <alignment horizontal="left" vertical="center"/>
    </xf>
    <xf numFmtId="0" fontId="3" fillId="0" borderId="2" xfId="18" applyFont="1" applyBorder="1"/>
    <xf numFmtId="0" fontId="2" fillId="0" borderId="0" xfId="18" applyFont="1"/>
    <xf numFmtId="14" fontId="35" fillId="10" borderId="2" xfId="20" applyNumberFormat="1" applyFont="1" applyFill="1" applyBorder="1" applyAlignment="1">
      <alignment horizontal="center" vertical="center" wrapText="1"/>
    </xf>
    <xf numFmtId="0" fontId="31" fillId="5" borderId="29" xfId="21" applyFont="1" applyFill="1" applyBorder="1"/>
    <xf numFmtId="0" fontId="31" fillId="5" borderId="0" xfId="21" applyFont="1" applyFill="1"/>
    <xf numFmtId="0" fontId="42" fillId="5" borderId="15" xfId="20" applyFont="1" applyFill="1" applyBorder="1" applyAlignment="1">
      <alignment vertical="center" wrapText="1"/>
    </xf>
    <xf numFmtId="0" fontId="42" fillId="5" borderId="36" xfId="20" applyFont="1" applyFill="1" applyBorder="1" applyAlignment="1">
      <alignment vertical="center" wrapText="1"/>
    </xf>
    <xf numFmtId="9" fontId="39" fillId="8" borderId="43" xfId="18" applyNumberFormat="1" applyFont="1" applyFill="1" applyBorder="1" applyAlignment="1" applyProtection="1">
      <alignment horizontal="center" vertical="center"/>
      <protection hidden="1"/>
    </xf>
    <xf numFmtId="9" fontId="39" fillId="8" borderId="8" xfId="18" applyNumberFormat="1" applyFont="1" applyFill="1" applyBorder="1" applyAlignment="1" applyProtection="1">
      <alignment horizontal="center" vertical="center"/>
      <protection hidden="1"/>
    </xf>
    <xf numFmtId="0" fontId="34" fillId="11" borderId="8" xfId="18" applyFont="1" applyFill="1" applyBorder="1" applyAlignment="1">
      <alignment horizontal="center" vertical="center"/>
    </xf>
    <xf numFmtId="10" fontId="34" fillId="13" borderId="8" xfId="19" applyNumberFormat="1" applyFont="1" applyFill="1" applyBorder="1" applyAlignment="1" applyProtection="1">
      <alignment horizontal="center" vertical="center" wrapText="1"/>
      <protection hidden="1"/>
    </xf>
    <xf numFmtId="0" fontId="34" fillId="18" borderId="8" xfId="18" applyFont="1" applyFill="1" applyBorder="1" applyAlignment="1">
      <alignment horizontal="center" vertical="center"/>
    </xf>
    <xf numFmtId="9" fontId="39" fillId="8" borderId="8" xfId="18" applyNumberFormat="1" applyFont="1" applyFill="1" applyBorder="1" applyAlignment="1">
      <alignment horizontal="center" vertical="center" wrapText="1"/>
    </xf>
    <xf numFmtId="10" fontId="34" fillId="16" borderId="8" xfId="18" applyNumberFormat="1" applyFont="1" applyFill="1" applyBorder="1" applyAlignment="1" applyProtection="1">
      <alignment horizontal="center" vertical="center"/>
      <protection hidden="1"/>
    </xf>
    <xf numFmtId="0" fontId="34" fillId="5" borderId="29" xfId="18" applyFont="1" applyFill="1" applyBorder="1" applyAlignment="1">
      <alignment vertical="center"/>
    </xf>
    <xf numFmtId="0" fontId="34" fillId="5" borderId="0" xfId="18" applyFont="1" applyFill="1" applyAlignment="1">
      <alignment vertical="center"/>
    </xf>
    <xf numFmtId="10" fontId="33" fillId="16" borderId="21" xfId="18" applyNumberFormat="1" applyFont="1" applyFill="1" applyBorder="1" applyAlignment="1" applyProtection="1">
      <alignment horizontal="center" vertical="center"/>
      <protection hidden="1"/>
    </xf>
    <xf numFmtId="10" fontId="33" fillId="5" borderId="21" xfId="18" applyNumberFormat="1" applyFont="1" applyFill="1" applyBorder="1" applyAlignment="1" applyProtection="1">
      <alignment horizontal="center" vertical="center"/>
      <protection hidden="1"/>
    </xf>
    <xf numFmtId="0" fontId="4" fillId="0" borderId="29" xfId="18" applyBorder="1"/>
    <xf numFmtId="0" fontId="4" fillId="0" borderId="21" xfId="18" applyBorder="1"/>
    <xf numFmtId="0" fontId="34" fillId="15" borderId="36" xfId="18" applyFont="1" applyFill="1" applyBorder="1" applyAlignment="1">
      <alignment horizontal="center" vertical="center" wrapText="1"/>
    </xf>
    <xf numFmtId="0" fontId="34" fillId="19" borderId="7" xfId="18" applyFont="1" applyFill="1" applyBorder="1" applyAlignment="1">
      <alignment horizontal="left" vertical="center"/>
    </xf>
    <xf numFmtId="0" fontId="33" fillId="5" borderId="0" xfId="18" applyFont="1" applyFill="1" applyAlignment="1">
      <alignment vertical="center"/>
    </xf>
    <xf numFmtId="0" fontId="33" fillId="5" borderId="29" xfId="18" applyFont="1" applyFill="1" applyBorder="1" applyAlignment="1">
      <alignment horizontal="left" vertical="center"/>
    </xf>
    <xf numFmtId="0" fontId="34" fillId="5" borderId="0" xfId="18" applyFont="1" applyFill="1" applyAlignment="1">
      <alignment horizontal="left" vertical="center"/>
    </xf>
    <xf numFmtId="0" fontId="33" fillId="5" borderId="31" xfId="18" applyFont="1" applyFill="1" applyBorder="1" applyAlignment="1">
      <alignment horizontal="left" vertical="center"/>
    </xf>
    <xf numFmtId="0" fontId="33" fillId="5" borderId="32" xfId="18" applyFont="1" applyFill="1" applyBorder="1" applyAlignment="1">
      <alignment horizontal="left" vertical="center"/>
    </xf>
    <xf numFmtId="0" fontId="4" fillId="0" borderId="32" xfId="18" applyBorder="1"/>
    <xf numFmtId="0" fontId="33" fillId="5" borderId="32" xfId="18" applyFont="1" applyFill="1" applyBorder="1" applyAlignment="1" applyProtection="1">
      <alignment vertical="center"/>
      <protection locked="0"/>
    </xf>
    <xf numFmtId="0" fontId="33" fillId="5" borderId="33" xfId="18" applyFont="1" applyFill="1" applyBorder="1" applyAlignment="1">
      <alignment vertical="center"/>
    </xf>
    <xf numFmtId="10" fontId="38" fillId="5" borderId="2" xfId="18" applyNumberFormat="1" applyFont="1" applyFill="1" applyBorder="1" applyAlignment="1" applyProtection="1">
      <alignment horizontal="center" vertical="center"/>
      <protection hidden="1"/>
    </xf>
    <xf numFmtId="0" fontId="34" fillId="5" borderId="0" xfId="18" applyFont="1" applyFill="1" applyAlignment="1" applyProtection="1">
      <alignment horizontal="left" vertical="center"/>
      <protection hidden="1"/>
    </xf>
    <xf numFmtId="0" fontId="1" fillId="0" borderId="0" xfId="18" applyFont="1" applyProtection="1">
      <protection locked="0"/>
    </xf>
    <xf numFmtId="166" fontId="33" fillId="5" borderId="2" xfId="18" applyNumberFormat="1" applyFont="1" applyFill="1" applyBorder="1" applyAlignment="1">
      <alignment horizontal="center" vertical="center"/>
    </xf>
    <xf numFmtId="0" fontId="18" fillId="8" borderId="4" xfId="13" applyFont="1" applyFill="1" applyBorder="1" applyAlignment="1">
      <alignment horizontal="center" vertical="center" wrapText="1"/>
    </xf>
    <xf numFmtId="0" fontId="18" fillId="8" borderId="14" xfId="13" applyFont="1" applyFill="1" applyBorder="1" applyAlignment="1">
      <alignment horizontal="center" vertical="center" wrapText="1"/>
    </xf>
    <xf numFmtId="0" fontId="18" fillId="8" borderId="5" xfId="13" applyFont="1" applyFill="1" applyBorder="1" applyAlignment="1">
      <alignment horizontal="center" vertical="center" wrapText="1"/>
    </xf>
    <xf numFmtId="0" fontId="18" fillId="8" borderId="7" xfId="13" applyFont="1" applyFill="1" applyBorder="1" applyAlignment="1">
      <alignment horizontal="center" vertical="center" wrapText="1"/>
    </xf>
    <xf numFmtId="0" fontId="18" fillId="8" borderId="16" xfId="13" applyFont="1" applyFill="1" applyBorder="1" applyAlignment="1">
      <alignment horizontal="center" vertical="center" wrapText="1"/>
    </xf>
    <xf numFmtId="0" fontId="18" fillId="8" borderId="2" xfId="13" applyFont="1" applyFill="1" applyBorder="1" applyAlignment="1">
      <alignment horizontal="center" vertical="center" wrapText="1"/>
    </xf>
    <xf numFmtId="0" fontId="18" fillId="8" borderId="5" xfId="8" applyFont="1" applyFill="1" applyBorder="1" applyAlignment="1">
      <alignment horizontal="center" vertical="center"/>
    </xf>
    <xf numFmtId="0" fontId="18" fillId="8" borderId="2" xfId="8" applyFont="1" applyFill="1" applyBorder="1" applyAlignment="1">
      <alignment horizontal="center" vertical="center"/>
    </xf>
    <xf numFmtId="0" fontId="28" fillId="8" borderId="19" xfId="8" applyFont="1" applyFill="1" applyBorder="1" applyAlignment="1">
      <alignment horizontal="center" vertical="center" wrapText="1"/>
    </xf>
    <xf numFmtId="0" fontId="28" fillId="8" borderId="20" xfId="8" applyFont="1" applyFill="1" applyBorder="1" applyAlignment="1">
      <alignment horizontal="center" vertical="center" wrapText="1"/>
    </xf>
    <xf numFmtId="0" fontId="28" fillId="8" borderId="13" xfId="8" applyFont="1" applyFill="1" applyBorder="1" applyAlignment="1">
      <alignment horizontal="center" vertical="center" wrapText="1"/>
    </xf>
    <xf numFmtId="0" fontId="28" fillId="8" borderId="21" xfId="8" applyFont="1" applyFill="1" applyBorder="1" applyAlignment="1">
      <alignment horizontal="center" vertical="center" wrapText="1"/>
    </xf>
    <xf numFmtId="0" fontId="28" fillId="8" borderId="24" xfId="8" applyFont="1" applyFill="1" applyBorder="1" applyAlignment="1">
      <alignment horizontal="center" vertical="center" wrapText="1"/>
    </xf>
    <xf numFmtId="0" fontId="28" fillId="8" borderId="26" xfId="8" applyFont="1" applyFill="1" applyBorder="1" applyAlignment="1">
      <alignment horizontal="center" vertical="center" wrapText="1"/>
    </xf>
    <xf numFmtId="0" fontId="18" fillId="8" borderId="22" xfId="15" applyFont="1" applyFill="1" applyBorder="1" applyAlignment="1">
      <alignment horizontal="center" vertical="center" wrapText="1"/>
    </xf>
    <xf numFmtId="0" fontId="18" fillId="8" borderId="23" xfId="15" applyFont="1" applyFill="1" applyBorder="1" applyAlignment="1">
      <alignment horizontal="center" vertical="center" wrapText="1"/>
    </xf>
    <xf numFmtId="0" fontId="18" fillId="8" borderId="24" xfId="15" applyFont="1" applyFill="1" applyBorder="1" applyAlignment="1">
      <alignment horizontal="center" vertical="center" wrapText="1"/>
    </xf>
    <xf numFmtId="0" fontId="18" fillId="8" borderId="25" xfId="15" applyFont="1" applyFill="1" applyBorder="1" applyAlignment="1">
      <alignment horizontal="center" vertical="center" wrapText="1"/>
    </xf>
    <xf numFmtId="0" fontId="28" fillId="8" borderId="2" xfId="11" applyFont="1" applyFill="1" applyBorder="1" applyAlignment="1">
      <alignment horizontal="left" vertical="center" wrapText="1"/>
    </xf>
    <xf numFmtId="0" fontId="20" fillId="5" borderId="0" xfId="13" applyFont="1" applyFill="1" applyAlignment="1">
      <alignment horizontal="left" vertical="center" wrapText="1"/>
    </xf>
    <xf numFmtId="0" fontId="16" fillId="7" borderId="2" xfId="11" applyFont="1" applyFill="1" applyBorder="1" applyAlignment="1">
      <alignment horizontal="center" vertical="center" wrapText="1"/>
    </xf>
    <xf numFmtId="0" fontId="18" fillId="8" borderId="2" xfId="11" applyFont="1" applyFill="1" applyBorder="1" applyAlignment="1">
      <alignment horizontal="center" vertical="center" wrapText="1"/>
    </xf>
    <xf numFmtId="0" fontId="28" fillId="8" borderId="17" xfId="11" applyFont="1" applyFill="1" applyBorder="1" applyAlignment="1">
      <alignment horizontal="left" vertical="center" wrapText="1"/>
    </xf>
    <xf numFmtId="0" fontId="28" fillId="8" borderId="16" xfId="11" applyFont="1" applyFill="1" applyBorder="1" applyAlignment="1">
      <alignment horizontal="left" vertical="center" wrapText="1"/>
    </xf>
    <xf numFmtId="0" fontId="16" fillId="11" borderId="17" xfId="15" applyFont="1" applyFill="1" applyBorder="1" applyAlignment="1">
      <alignment horizontal="left" vertical="center" wrapText="1"/>
    </xf>
    <xf numFmtId="0" fontId="16" fillId="11" borderId="16" xfId="15" applyFont="1" applyFill="1" applyBorder="1" applyAlignment="1">
      <alignment horizontal="left" vertical="center" wrapText="1"/>
    </xf>
    <xf numFmtId="0" fontId="16" fillId="7" borderId="2" xfId="15" applyFont="1" applyFill="1" applyBorder="1" applyAlignment="1" applyProtection="1">
      <alignment horizontal="center" vertical="center" wrapText="1"/>
      <protection locked="0"/>
    </xf>
    <xf numFmtId="0" fontId="16" fillId="7" borderId="8" xfId="15" applyFont="1" applyFill="1" applyBorder="1" applyAlignment="1" applyProtection="1">
      <alignment horizontal="center" vertical="center" wrapText="1"/>
      <protection locked="0"/>
    </xf>
    <xf numFmtId="0" fontId="20" fillId="5" borderId="29" xfId="0" applyFont="1" applyFill="1" applyBorder="1" applyAlignment="1">
      <alignment horizontal="center"/>
    </xf>
    <xf numFmtId="0" fontId="20" fillId="5" borderId="0" xfId="0" applyFont="1" applyFill="1" applyAlignment="1">
      <alignment horizontal="center"/>
    </xf>
    <xf numFmtId="0" fontId="20" fillId="5" borderId="21" xfId="0" applyFont="1" applyFill="1" applyBorder="1" applyAlignment="1">
      <alignment horizontal="center"/>
    </xf>
    <xf numFmtId="0" fontId="21" fillId="0" borderId="7" xfId="7" applyFont="1" applyBorder="1" applyAlignment="1">
      <alignment horizontal="center"/>
    </xf>
    <xf numFmtId="0" fontId="21" fillId="0" borderId="16" xfId="7" applyFont="1" applyBorder="1" applyAlignment="1">
      <alignment horizontal="center"/>
    </xf>
    <xf numFmtId="0" fontId="21" fillId="0" borderId="2" xfId="7" applyFont="1" applyBorder="1" applyAlignment="1">
      <alignment horizontal="center"/>
    </xf>
    <xf numFmtId="2" fontId="22" fillId="5" borderId="2" xfId="7" applyNumberFormat="1" applyFont="1" applyFill="1" applyBorder="1" applyAlignment="1">
      <alignment horizontal="center"/>
    </xf>
    <xf numFmtId="2" fontId="22" fillId="5" borderId="8" xfId="7" applyNumberFormat="1" applyFont="1" applyFill="1" applyBorder="1" applyAlignment="1">
      <alignment horizontal="center"/>
    </xf>
    <xf numFmtId="0" fontId="23" fillId="5" borderId="2" xfId="7" applyFont="1" applyFill="1" applyBorder="1" applyAlignment="1">
      <alignment horizontal="center"/>
    </xf>
    <xf numFmtId="0" fontId="23" fillId="5" borderId="8" xfId="7" applyFont="1" applyFill="1" applyBorder="1" applyAlignment="1">
      <alignment horizontal="center"/>
    </xf>
    <xf numFmtId="0" fontId="18" fillId="8" borderId="9" xfId="7" applyFont="1" applyFill="1" applyBorder="1" applyAlignment="1">
      <alignment horizontal="center" vertical="center" wrapText="1"/>
    </xf>
    <xf numFmtId="0" fontId="18" fillId="8" borderId="18" xfId="7" applyFont="1" applyFill="1" applyBorder="1" applyAlignment="1">
      <alignment horizontal="center" vertical="center" wrapText="1"/>
    </xf>
    <xf numFmtId="0" fontId="18" fillId="8" borderId="10" xfId="7" applyFont="1" applyFill="1" applyBorder="1" applyAlignment="1">
      <alignment horizontal="center" vertical="center" wrapText="1"/>
    </xf>
    <xf numFmtId="10" fontId="24" fillId="5" borderId="10" xfId="1" applyNumberFormat="1" applyFont="1" applyFill="1" applyBorder="1" applyAlignment="1" applyProtection="1">
      <alignment horizontal="center" vertical="center"/>
      <protection hidden="1"/>
    </xf>
    <xf numFmtId="10" fontId="24" fillId="5" borderId="11" xfId="1" applyNumberFormat="1" applyFont="1" applyFill="1" applyBorder="1" applyAlignment="1" applyProtection="1">
      <alignment horizontal="center" vertical="center"/>
      <protection hidden="1"/>
    </xf>
    <xf numFmtId="0" fontId="28" fillId="9" borderId="34" xfId="7" applyFont="1" applyFill="1" applyBorder="1" applyAlignment="1">
      <alignment horizontal="center" vertical="center" wrapText="1"/>
    </xf>
    <xf numFmtId="0" fontId="28" fillId="9" borderId="35" xfId="7" applyFont="1" applyFill="1" applyBorder="1" applyAlignment="1">
      <alignment horizontal="center" vertical="center" wrapText="1"/>
    </xf>
    <xf numFmtId="0" fontId="16" fillId="7" borderId="17" xfId="15" applyFont="1" applyFill="1" applyBorder="1" applyAlignment="1" applyProtection="1">
      <alignment horizontal="center" vertical="center" wrapText="1"/>
      <protection locked="0"/>
    </xf>
    <xf numFmtId="0" fontId="16" fillId="7" borderId="36" xfId="15" applyFont="1" applyFill="1" applyBorder="1" applyAlignment="1" applyProtection="1">
      <alignment horizontal="center" vertical="center" wrapText="1"/>
      <protection locked="0"/>
    </xf>
    <xf numFmtId="0" fontId="16" fillId="5" borderId="4" xfId="7" applyFont="1" applyFill="1" applyBorder="1" applyAlignment="1">
      <alignment horizontal="center"/>
    </xf>
    <xf numFmtId="0" fontId="16" fillId="5" borderId="5" xfId="7" applyFont="1" applyFill="1" applyBorder="1" applyAlignment="1">
      <alignment horizontal="center"/>
    </xf>
    <xf numFmtId="0" fontId="16" fillId="5" borderId="7" xfId="7" applyFont="1" applyFill="1" applyBorder="1" applyAlignment="1">
      <alignment horizontal="center"/>
    </xf>
    <xf numFmtId="0" fontId="16" fillId="5" borderId="2" xfId="7" applyFont="1" applyFill="1" applyBorder="1" applyAlignment="1">
      <alignment horizontal="center"/>
    </xf>
    <xf numFmtId="0" fontId="16" fillId="5" borderId="9" xfId="7" applyFont="1" applyFill="1" applyBorder="1" applyAlignment="1">
      <alignment horizontal="center"/>
    </xf>
    <xf numFmtId="0" fontId="16" fillId="5" borderId="10" xfId="7" applyFont="1" applyFill="1" applyBorder="1" applyAlignment="1">
      <alignment horizontal="center"/>
    </xf>
    <xf numFmtId="0" fontId="17" fillId="8" borderId="5" xfId="7" applyFont="1" applyFill="1" applyBorder="1" applyAlignment="1">
      <alignment horizontal="center" vertical="center" wrapText="1"/>
    </xf>
    <xf numFmtId="0" fontId="17" fillId="8" borderId="2" xfId="7" applyFont="1" applyFill="1" applyBorder="1" applyAlignment="1">
      <alignment horizontal="center" vertical="center" wrapText="1"/>
    </xf>
    <xf numFmtId="0" fontId="17" fillId="8" borderId="10" xfId="7" applyFont="1" applyFill="1" applyBorder="1" applyAlignment="1">
      <alignment horizontal="center" vertical="center" wrapText="1"/>
    </xf>
    <xf numFmtId="164" fontId="19" fillId="8" borderId="5" xfId="7" applyNumberFormat="1" applyFont="1" applyFill="1" applyBorder="1" applyAlignment="1" applyProtection="1">
      <alignment horizontal="center" vertical="center" wrapText="1"/>
      <protection hidden="1"/>
    </xf>
    <xf numFmtId="164" fontId="19" fillId="8" borderId="6" xfId="7" applyNumberFormat="1" applyFont="1" applyFill="1" applyBorder="1" applyAlignment="1" applyProtection="1">
      <alignment horizontal="center" vertical="center" wrapText="1"/>
      <protection hidden="1"/>
    </xf>
    <xf numFmtId="0" fontId="18" fillId="8" borderId="2" xfId="7" applyFont="1" applyFill="1" applyBorder="1" applyAlignment="1" applyProtection="1">
      <alignment horizontal="center" vertical="center" wrapText="1"/>
      <protection hidden="1"/>
    </xf>
    <xf numFmtId="49" fontId="19" fillId="8" borderId="2" xfId="7" applyNumberFormat="1" applyFont="1" applyFill="1" applyBorder="1" applyAlignment="1" applyProtection="1">
      <alignment horizontal="center" vertical="center" wrapText="1"/>
      <protection hidden="1"/>
    </xf>
    <xf numFmtId="49" fontId="19" fillId="8" borderId="8" xfId="7" applyNumberFormat="1" applyFont="1" applyFill="1" applyBorder="1" applyAlignment="1" applyProtection="1">
      <alignment horizontal="center" vertical="center" wrapText="1"/>
      <protection hidden="1"/>
    </xf>
    <xf numFmtId="14" fontId="19" fillId="8" borderId="2" xfId="7" applyNumberFormat="1" applyFont="1" applyFill="1" applyBorder="1" applyAlignment="1" applyProtection="1">
      <alignment horizontal="center" vertical="center" wrapText="1"/>
      <protection hidden="1"/>
    </xf>
    <xf numFmtId="14" fontId="19" fillId="8" borderId="8" xfId="7" applyNumberFormat="1" applyFont="1" applyFill="1" applyBorder="1" applyAlignment="1" applyProtection="1">
      <alignment horizontal="center" vertical="center" wrapText="1"/>
      <protection hidden="1"/>
    </xf>
    <xf numFmtId="0" fontId="18" fillId="8" borderId="10" xfId="7" applyFont="1" applyFill="1" applyBorder="1" applyAlignment="1" applyProtection="1">
      <alignment horizontal="center" vertical="center" wrapText="1"/>
      <protection hidden="1"/>
    </xf>
    <xf numFmtId="0" fontId="18" fillId="8" borderId="5" xfId="7" applyFont="1" applyFill="1" applyBorder="1" applyAlignment="1" applyProtection="1">
      <alignment horizontal="center" vertical="center" wrapText="1"/>
      <protection hidden="1"/>
    </xf>
    <xf numFmtId="14" fontId="29" fillId="8" borderId="10" xfId="7" applyNumberFormat="1" applyFont="1" applyFill="1" applyBorder="1" applyAlignment="1" applyProtection="1">
      <alignment horizontal="center" vertical="center" wrapText="1"/>
      <protection hidden="1"/>
    </xf>
    <xf numFmtId="14" fontId="19" fillId="8" borderId="10" xfId="7" applyNumberFormat="1" applyFont="1" applyFill="1" applyBorder="1" applyAlignment="1" applyProtection="1">
      <alignment horizontal="center" vertical="center" wrapText="1"/>
      <protection hidden="1"/>
    </xf>
    <xf numFmtId="14" fontId="19" fillId="8" borderId="11" xfId="7" applyNumberFormat="1" applyFont="1" applyFill="1" applyBorder="1" applyAlignment="1" applyProtection="1">
      <alignment horizontal="center" vertical="center" wrapText="1"/>
      <protection hidden="1"/>
    </xf>
    <xf numFmtId="0" fontId="16" fillId="6" borderId="12" xfId="11" applyFont="1" applyFill="1" applyBorder="1" applyAlignment="1">
      <alignment horizontal="center" vertical="center" wrapText="1"/>
    </xf>
    <xf numFmtId="0" fontId="16" fillId="6" borderId="13" xfId="11" applyFont="1" applyFill="1" applyBorder="1" applyAlignment="1">
      <alignment horizontal="center" vertical="center" wrapText="1"/>
    </xf>
    <xf numFmtId="0" fontId="36" fillId="20" borderId="7" xfId="18" applyFont="1" applyFill="1" applyBorder="1" applyAlignment="1" applyProtection="1">
      <alignment horizontal="center" vertical="center"/>
      <protection hidden="1"/>
    </xf>
    <xf numFmtId="0" fontId="36" fillId="20" borderId="2" xfId="18" applyFont="1" applyFill="1" applyBorder="1" applyAlignment="1" applyProtection="1">
      <alignment horizontal="center" vertical="center"/>
      <protection hidden="1"/>
    </xf>
    <xf numFmtId="0" fontId="33" fillId="5" borderId="15" xfId="18" applyFont="1" applyFill="1" applyBorder="1" applyAlignment="1" applyProtection="1">
      <alignment horizontal="center" vertical="center"/>
      <protection locked="0"/>
    </xf>
    <xf numFmtId="0" fontId="33" fillId="5" borderId="38" xfId="18" applyFont="1" applyFill="1" applyBorder="1" applyAlignment="1" applyProtection="1">
      <alignment horizontal="center" vertical="center"/>
      <protection locked="0"/>
    </xf>
    <xf numFmtId="0" fontId="33" fillId="5" borderId="36" xfId="18" applyFont="1" applyFill="1" applyBorder="1" applyAlignment="1" applyProtection="1">
      <alignment horizontal="center" vertical="center"/>
      <protection locked="0"/>
    </xf>
    <xf numFmtId="0" fontId="33" fillId="5" borderId="22" xfId="18" applyFont="1" applyFill="1" applyBorder="1" applyAlignment="1">
      <alignment horizontal="center" vertical="center"/>
    </xf>
    <xf numFmtId="0" fontId="33" fillId="5" borderId="23" xfId="18" applyFont="1" applyFill="1" applyBorder="1" applyAlignment="1">
      <alignment horizontal="center" vertical="center"/>
    </xf>
    <xf numFmtId="0" fontId="16" fillId="10" borderId="17" xfId="18" applyFont="1" applyFill="1" applyBorder="1" applyAlignment="1">
      <alignment horizontal="left" vertical="center"/>
    </xf>
    <xf numFmtId="0" fontId="16" fillId="10" borderId="38" xfId="18" applyFont="1" applyFill="1" applyBorder="1" applyAlignment="1">
      <alignment horizontal="left" vertical="center"/>
    </xf>
    <xf numFmtId="0" fontId="16" fillId="10" borderId="16" xfId="18" applyFont="1" applyFill="1" applyBorder="1" applyAlignment="1">
      <alignment horizontal="left" vertical="center"/>
    </xf>
    <xf numFmtId="0" fontId="40" fillId="5" borderId="7" xfId="18" applyFont="1" applyFill="1" applyBorder="1" applyAlignment="1">
      <alignment horizontal="left" vertical="center" wrapText="1"/>
    </xf>
    <xf numFmtId="0" fontId="40" fillId="5" borderId="2" xfId="18" applyFont="1" applyFill="1" applyBorder="1" applyAlignment="1">
      <alignment horizontal="left" vertical="center" wrapText="1"/>
    </xf>
    <xf numFmtId="0" fontId="34" fillId="20" borderId="15" xfId="18" applyFont="1" applyFill="1" applyBorder="1" applyAlignment="1">
      <alignment horizontal="left" vertical="center"/>
    </xf>
    <xf numFmtId="0" fontId="34" fillId="20" borderId="38" xfId="18" applyFont="1" applyFill="1" applyBorder="1" applyAlignment="1">
      <alignment horizontal="left" vertical="center"/>
    </xf>
    <xf numFmtId="0" fontId="34" fillId="20" borderId="16" xfId="18" applyFont="1" applyFill="1" applyBorder="1" applyAlignment="1">
      <alignment horizontal="left" vertical="center"/>
    </xf>
    <xf numFmtId="10" fontId="34" fillId="16" borderId="2" xfId="18" applyNumberFormat="1" applyFont="1" applyFill="1" applyBorder="1" applyAlignment="1">
      <alignment horizontal="center" vertical="center"/>
    </xf>
    <xf numFmtId="0" fontId="34" fillId="16" borderId="8" xfId="18" applyFont="1" applyFill="1" applyBorder="1" applyAlignment="1">
      <alignment horizontal="center" vertical="center"/>
    </xf>
    <xf numFmtId="10" fontId="47" fillId="5" borderId="44" xfId="19" applyNumberFormat="1" applyFont="1" applyFill="1" applyBorder="1" applyAlignment="1" applyProtection="1">
      <alignment horizontal="center" vertical="center" wrapText="1"/>
      <protection hidden="1"/>
    </xf>
    <xf numFmtId="10" fontId="47" fillId="5" borderId="42" xfId="19" applyNumberFormat="1" applyFont="1" applyFill="1" applyBorder="1" applyAlignment="1" applyProtection="1">
      <alignment horizontal="center" vertical="center" wrapText="1"/>
      <protection hidden="1"/>
    </xf>
    <xf numFmtId="10" fontId="47" fillId="5" borderId="46" xfId="19" applyNumberFormat="1" applyFont="1" applyFill="1" applyBorder="1" applyAlignment="1" applyProtection="1">
      <alignment horizontal="center" vertical="center" wrapText="1"/>
      <protection hidden="1"/>
    </xf>
    <xf numFmtId="10" fontId="40" fillId="5" borderId="17" xfId="18" applyNumberFormat="1" applyFont="1" applyFill="1" applyBorder="1" applyAlignment="1" applyProtection="1">
      <alignment horizontal="center" vertical="center" wrapText="1"/>
      <protection hidden="1"/>
    </xf>
    <xf numFmtId="10" fontId="40" fillId="5" borderId="36" xfId="18" applyNumberFormat="1" applyFont="1" applyFill="1" applyBorder="1" applyAlignment="1" applyProtection="1">
      <alignment horizontal="center" vertical="center" wrapText="1"/>
      <protection hidden="1"/>
    </xf>
    <xf numFmtId="0" fontId="18" fillId="8" borderId="15" xfId="18" applyFont="1" applyFill="1" applyBorder="1" applyAlignment="1">
      <alignment horizontal="left" vertical="center"/>
    </xf>
    <xf numFmtId="0" fontId="18" fillId="8" borderId="38" xfId="18" applyFont="1" applyFill="1" applyBorder="1" applyAlignment="1">
      <alignment horizontal="left" vertical="center"/>
    </xf>
    <xf numFmtId="0" fontId="18" fillId="8" borderId="36" xfId="18" applyFont="1" applyFill="1" applyBorder="1" applyAlignment="1">
      <alignment horizontal="left" vertical="center"/>
    </xf>
    <xf numFmtId="0" fontId="34" fillId="19" borderId="15" xfId="18" applyFont="1" applyFill="1" applyBorder="1" applyAlignment="1">
      <alignment horizontal="center" vertical="center"/>
    </xf>
    <xf numFmtId="0" fontId="34" fillId="19" borderId="38" xfId="18" applyFont="1" applyFill="1" applyBorder="1" applyAlignment="1">
      <alignment horizontal="center" vertical="center"/>
    </xf>
    <xf numFmtId="0" fontId="34" fillId="19" borderId="16" xfId="18" applyFont="1" applyFill="1" applyBorder="1" applyAlignment="1">
      <alignment horizontal="center" vertical="center"/>
    </xf>
    <xf numFmtId="0" fontId="42" fillId="8" borderId="15" xfId="20" applyFont="1" applyFill="1" applyBorder="1" applyAlignment="1">
      <alignment horizontal="left" vertical="center" wrapText="1"/>
    </xf>
    <xf numFmtId="0" fontId="42" fillId="8" borderId="38" xfId="20" applyFont="1" applyFill="1" applyBorder="1" applyAlignment="1">
      <alignment horizontal="left" vertical="center" wrapText="1"/>
    </xf>
    <xf numFmtId="0" fontId="42" fillId="8" borderId="16" xfId="20" applyFont="1" applyFill="1" applyBorder="1" applyAlignment="1">
      <alignment horizontal="left" vertical="center" wrapText="1"/>
    </xf>
    <xf numFmtId="0" fontId="42" fillId="8" borderId="2" xfId="20" applyFont="1" applyFill="1" applyBorder="1" applyAlignment="1">
      <alignment horizontal="center" vertical="center" wrapText="1"/>
    </xf>
    <xf numFmtId="0" fontId="42" fillId="8" borderId="7" xfId="20" applyFont="1" applyFill="1" applyBorder="1" applyAlignment="1">
      <alignment horizontal="left" vertical="center" wrapText="1"/>
    </xf>
    <xf numFmtId="0" fontId="42" fillId="8" borderId="2" xfId="20" applyFont="1" applyFill="1" applyBorder="1" applyAlignment="1">
      <alignment horizontal="left" vertical="center" wrapText="1"/>
    </xf>
    <xf numFmtId="0" fontId="34" fillId="5" borderId="15" xfId="18" applyFont="1" applyFill="1" applyBorder="1" applyAlignment="1">
      <alignment horizontal="center" vertical="center"/>
    </xf>
    <xf numFmtId="0" fontId="34" fillId="5" borderId="38" xfId="18" applyFont="1" applyFill="1" applyBorder="1" applyAlignment="1">
      <alignment horizontal="center" vertical="center"/>
    </xf>
    <xf numFmtId="0" fontId="34" fillId="5" borderId="36" xfId="18" applyFont="1" applyFill="1" applyBorder="1" applyAlignment="1">
      <alignment horizontal="center" vertical="center"/>
    </xf>
    <xf numFmtId="0" fontId="18" fillId="8" borderId="15" xfId="18" applyFont="1" applyFill="1" applyBorder="1" applyAlignment="1">
      <alignment horizontal="left" vertical="center" wrapText="1"/>
    </xf>
    <xf numFmtId="0" fontId="18" fillId="8" borderId="38" xfId="18" applyFont="1" applyFill="1" applyBorder="1" applyAlignment="1">
      <alignment horizontal="left" vertical="center" wrapText="1"/>
    </xf>
    <xf numFmtId="0" fontId="18" fillId="8" borderId="16" xfId="18" applyFont="1" applyFill="1" applyBorder="1" applyAlignment="1">
      <alignment horizontal="left" vertical="center" wrapText="1"/>
    </xf>
    <xf numFmtId="0" fontId="34" fillId="10" borderId="15" xfId="18" applyFont="1" applyFill="1" applyBorder="1" applyAlignment="1">
      <alignment horizontal="left" vertical="center" wrapText="1"/>
    </xf>
    <xf numFmtId="0" fontId="34" fillId="10" borderId="38" xfId="18" applyFont="1" applyFill="1" applyBorder="1" applyAlignment="1">
      <alignment horizontal="left" vertical="center" wrapText="1"/>
    </xf>
    <xf numFmtId="0" fontId="34" fillId="10" borderId="16" xfId="18" applyFont="1" applyFill="1" applyBorder="1" applyAlignment="1">
      <alignment horizontal="left" vertical="center" wrapText="1"/>
    </xf>
    <xf numFmtId="14" fontId="35" fillId="10" borderId="2" xfId="20" applyNumberFormat="1" applyFont="1" applyFill="1" applyBorder="1" applyAlignment="1">
      <alignment horizontal="center" vertical="center" wrapText="1"/>
    </xf>
    <xf numFmtId="0" fontId="35" fillId="10" borderId="8" xfId="20" applyFont="1" applyFill="1" applyBorder="1" applyAlignment="1">
      <alignment horizontal="center" vertical="center" wrapText="1"/>
    </xf>
    <xf numFmtId="0" fontId="4" fillId="0" borderId="15" xfId="18" applyBorder="1" applyAlignment="1">
      <alignment horizontal="center"/>
    </xf>
    <xf numFmtId="0" fontId="4" fillId="0" borderId="38" xfId="18" applyBorder="1" applyAlignment="1">
      <alignment horizontal="center"/>
    </xf>
    <xf numFmtId="0" fontId="4" fillId="0" borderId="16" xfId="18" applyBorder="1" applyAlignment="1">
      <alignment horizontal="center"/>
    </xf>
    <xf numFmtId="0" fontId="34" fillId="5" borderId="15" xfId="18" applyFont="1" applyFill="1" applyBorder="1" applyAlignment="1">
      <alignment horizontal="left" vertical="center"/>
    </xf>
    <xf numFmtId="0" fontId="34" fillId="5" borderId="38" xfId="18" applyFont="1" applyFill="1" applyBorder="1" applyAlignment="1">
      <alignment horizontal="left" vertical="center"/>
    </xf>
    <xf numFmtId="0" fontId="34" fillId="5" borderId="16" xfId="18" applyFont="1" applyFill="1" applyBorder="1" applyAlignment="1">
      <alignment horizontal="left" vertical="center"/>
    </xf>
    <xf numFmtId="0" fontId="31" fillId="10" borderId="2" xfId="20" applyFont="1" applyFill="1" applyBorder="1" applyAlignment="1">
      <alignment horizontal="left" vertical="center" wrapText="1"/>
    </xf>
    <xf numFmtId="0" fontId="31" fillId="10" borderId="8" xfId="20" applyFont="1" applyFill="1" applyBorder="1" applyAlignment="1">
      <alignment horizontal="left" vertical="center" wrapText="1"/>
    </xf>
    <xf numFmtId="0" fontId="16" fillId="10" borderId="2" xfId="20" applyFont="1" applyFill="1" applyBorder="1" applyAlignment="1">
      <alignment horizontal="left" vertical="center" wrapText="1"/>
    </xf>
    <xf numFmtId="0" fontId="35" fillId="10" borderId="2" xfId="20" applyFont="1" applyFill="1" applyBorder="1" applyAlignment="1">
      <alignment horizontal="left" vertical="center" wrapText="1"/>
    </xf>
    <xf numFmtId="0" fontId="35" fillId="10" borderId="8" xfId="20" applyFont="1" applyFill="1" applyBorder="1" applyAlignment="1">
      <alignment horizontal="left" vertical="center" wrapText="1"/>
    </xf>
    <xf numFmtId="0" fontId="18" fillId="8" borderId="15" xfId="20" applyFont="1" applyFill="1" applyBorder="1" applyAlignment="1">
      <alignment horizontal="left" vertical="center" wrapText="1"/>
    </xf>
    <xf numFmtId="0" fontId="18" fillId="8" borderId="16" xfId="20" applyFont="1" applyFill="1" applyBorder="1" applyAlignment="1">
      <alignment horizontal="left" vertical="center" wrapText="1"/>
    </xf>
    <xf numFmtId="0" fontId="31" fillId="10" borderId="17" xfId="20" applyFont="1" applyFill="1" applyBorder="1" applyAlignment="1">
      <alignment horizontal="left" vertical="center" wrapText="1"/>
    </xf>
    <xf numFmtId="0" fontId="31" fillId="10" borderId="38" xfId="20" applyFont="1" applyFill="1" applyBorder="1" applyAlignment="1">
      <alignment horizontal="left" vertical="center" wrapText="1"/>
    </xf>
    <xf numFmtId="0" fontId="31" fillId="10" borderId="36" xfId="20" applyFont="1" applyFill="1" applyBorder="1" applyAlignment="1">
      <alignment horizontal="left" vertical="center" wrapText="1"/>
    </xf>
    <xf numFmtId="0" fontId="35" fillId="12" borderId="12" xfId="20" applyFont="1" applyFill="1" applyBorder="1" applyAlignment="1">
      <alignment horizontal="center" vertical="center" wrapText="1"/>
    </xf>
    <xf numFmtId="0" fontId="35" fillId="12" borderId="42" xfId="20" applyFont="1" applyFill="1" applyBorder="1" applyAlignment="1">
      <alignment horizontal="center" vertical="center" wrapText="1"/>
    </xf>
    <xf numFmtId="0" fontId="35" fillId="17" borderId="4" xfId="21" applyFont="1" applyFill="1" applyBorder="1" applyAlignment="1">
      <alignment horizontal="center"/>
    </xf>
    <xf numFmtId="0" fontId="35" fillId="17" borderId="5" xfId="21" applyFont="1" applyFill="1" applyBorder="1" applyAlignment="1">
      <alignment horizontal="center"/>
    </xf>
    <xf numFmtId="0" fontId="35" fillId="17" borderId="7" xfId="21" applyFont="1" applyFill="1" applyBorder="1" applyAlignment="1">
      <alignment horizontal="center"/>
    </xf>
    <xf numFmtId="0" fontId="35" fillId="17" borderId="2" xfId="21" applyFont="1" applyFill="1" applyBorder="1" applyAlignment="1">
      <alignment horizontal="center"/>
    </xf>
    <xf numFmtId="0" fontId="35" fillId="17" borderId="9" xfId="21" applyFont="1" applyFill="1" applyBorder="1" applyAlignment="1">
      <alignment horizontal="center"/>
    </xf>
    <xf numFmtId="0" fontId="35" fillId="17" borderId="10" xfId="21" applyFont="1" applyFill="1" applyBorder="1" applyAlignment="1">
      <alignment horizontal="center"/>
    </xf>
    <xf numFmtId="0" fontId="46" fillId="8" borderId="5" xfId="21" applyFont="1" applyFill="1" applyBorder="1" applyAlignment="1">
      <alignment horizontal="center" vertical="center" wrapText="1"/>
    </xf>
    <xf numFmtId="0" fontId="46" fillId="8" borderId="2" xfId="21" applyFont="1" applyFill="1" applyBorder="1" applyAlignment="1">
      <alignment horizontal="center" vertical="center" wrapText="1"/>
    </xf>
    <xf numFmtId="0" fontId="46" fillId="8" borderId="10" xfId="21" applyFont="1" applyFill="1" applyBorder="1" applyAlignment="1">
      <alignment horizontal="center" vertical="center" wrapText="1"/>
    </xf>
    <xf numFmtId="0" fontId="28" fillId="9" borderId="41" xfId="7" applyFont="1" applyFill="1" applyBorder="1" applyAlignment="1">
      <alignment horizontal="center" vertical="center" wrapText="1"/>
    </xf>
    <xf numFmtId="0" fontId="28" fillId="9" borderId="14" xfId="7" applyFont="1" applyFill="1" applyBorder="1" applyAlignment="1">
      <alignment horizontal="center" vertical="center" wrapText="1"/>
    </xf>
    <xf numFmtId="164" fontId="29" fillId="8" borderId="5" xfId="21" applyNumberFormat="1" applyFont="1" applyFill="1" applyBorder="1" applyAlignment="1" applyProtection="1">
      <alignment horizontal="center" vertical="center" wrapText="1"/>
      <protection hidden="1"/>
    </xf>
    <xf numFmtId="164" fontId="29" fillId="8" borderId="6" xfId="21" applyNumberFormat="1" applyFont="1" applyFill="1" applyBorder="1" applyAlignment="1" applyProtection="1">
      <alignment horizontal="center" vertical="center" wrapText="1"/>
      <protection hidden="1"/>
    </xf>
    <xf numFmtId="0" fontId="42" fillId="8" borderId="2" xfId="21" applyFont="1" applyFill="1" applyBorder="1" applyAlignment="1" applyProtection="1">
      <alignment horizontal="center" vertical="center" wrapText="1"/>
      <protection hidden="1"/>
    </xf>
    <xf numFmtId="49" fontId="19" fillId="8" borderId="2" xfId="21" applyNumberFormat="1" applyFont="1" applyFill="1" applyBorder="1" applyAlignment="1" applyProtection="1">
      <alignment horizontal="center" vertical="center" wrapText="1"/>
      <protection hidden="1"/>
    </xf>
    <xf numFmtId="49" fontId="29" fillId="8" borderId="2" xfId="21" applyNumberFormat="1" applyFont="1" applyFill="1" applyBorder="1" applyAlignment="1" applyProtection="1">
      <alignment horizontal="center" vertical="center" wrapText="1"/>
      <protection hidden="1"/>
    </xf>
    <xf numFmtId="49" fontId="29" fillId="8" borderId="8" xfId="21" applyNumberFormat="1" applyFont="1" applyFill="1" applyBorder="1" applyAlignment="1" applyProtection="1">
      <alignment horizontal="center" vertical="center" wrapText="1"/>
      <protection hidden="1"/>
    </xf>
    <xf numFmtId="14" fontId="29" fillId="8" borderId="2" xfId="21" applyNumberFormat="1" applyFont="1" applyFill="1" applyBorder="1" applyAlignment="1" applyProtection="1">
      <alignment horizontal="center" vertical="center" wrapText="1"/>
      <protection hidden="1"/>
    </xf>
    <xf numFmtId="14" fontId="29" fillId="8" borderId="8" xfId="21" applyNumberFormat="1" applyFont="1" applyFill="1" applyBorder="1" applyAlignment="1" applyProtection="1">
      <alignment horizontal="center" vertical="center" wrapText="1"/>
      <protection hidden="1"/>
    </xf>
    <xf numFmtId="0" fontId="42" fillId="8" borderId="10" xfId="21" applyFont="1" applyFill="1" applyBorder="1" applyAlignment="1" applyProtection="1">
      <alignment horizontal="center" vertical="center" wrapText="1"/>
      <protection hidden="1"/>
    </xf>
    <xf numFmtId="14" fontId="19" fillId="8" borderId="10" xfId="21" applyNumberFormat="1" applyFont="1" applyFill="1" applyBorder="1" applyAlignment="1" applyProtection="1">
      <alignment horizontal="center" vertical="center" wrapText="1"/>
      <protection hidden="1"/>
    </xf>
    <xf numFmtId="14" fontId="29" fillId="8" borderId="10" xfId="21" applyNumberFormat="1" applyFont="1" applyFill="1" applyBorder="1" applyAlignment="1" applyProtection="1">
      <alignment horizontal="center" vertical="center" wrapText="1"/>
      <protection hidden="1"/>
    </xf>
    <xf numFmtId="14" fontId="29" fillId="8" borderId="11" xfId="21" applyNumberFormat="1" applyFont="1" applyFill="1" applyBorder="1" applyAlignment="1" applyProtection="1">
      <alignment horizontal="center" vertical="center" wrapText="1"/>
      <protection hidden="1"/>
    </xf>
    <xf numFmtId="0" fontId="40" fillId="0" borderId="0" xfId="18" applyFont="1" applyAlignment="1" applyProtection="1">
      <alignment horizontal="left"/>
      <protection hidden="1"/>
    </xf>
    <xf numFmtId="0" fontId="40" fillId="0" borderId="21" xfId="18" applyFont="1" applyBorder="1" applyAlignment="1" applyProtection="1">
      <alignment horizontal="left"/>
      <protection hidden="1"/>
    </xf>
    <xf numFmtId="0" fontId="33" fillId="5" borderId="0" xfId="18" applyFont="1" applyFill="1" applyAlignment="1" applyProtection="1">
      <alignment horizontal="left" vertical="center"/>
      <protection hidden="1"/>
    </xf>
    <xf numFmtId="0" fontId="33" fillId="5" borderId="21" xfId="18" applyFont="1" applyFill="1" applyBorder="1" applyAlignment="1" applyProtection="1">
      <alignment horizontal="left" vertical="center"/>
      <protection hidden="1"/>
    </xf>
    <xf numFmtId="9" fontId="39" fillId="8" borderId="17" xfId="18" applyNumberFormat="1" applyFont="1" applyFill="1" applyBorder="1" applyAlignment="1">
      <alignment horizontal="center" vertical="center" wrapText="1"/>
    </xf>
    <xf numFmtId="9" fontId="39" fillId="8" borderId="36" xfId="18" applyNumberFormat="1" applyFont="1" applyFill="1" applyBorder="1" applyAlignment="1">
      <alignment horizontal="center" vertical="center" wrapText="1"/>
    </xf>
    <xf numFmtId="10" fontId="34" fillId="16" borderId="2" xfId="18" applyNumberFormat="1" applyFont="1" applyFill="1" applyBorder="1" applyAlignment="1" applyProtection="1">
      <alignment horizontal="center" vertical="center"/>
      <protection hidden="1"/>
    </xf>
    <xf numFmtId="10" fontId="34" fillId="16" borderId="8" xfId="18" applyNumberFormat="1" applyFont="1" applyFill="1" applyBorder="1" applyAlignment="1" applyProtection="1">
      <alignment horizontal="center" vertical="center"/>
      <protection hidden="1"/>
    </xf>
    <xf numFmtId="0" fontId="40" fillId="11" borderId="15" xfId="18" applyFont="1" applyFill="1" applyBorder="1" applyAlignment="1">
      <alignment horizontal="left" vertical="center" wrapText="1"/>
    </xf>
    <xf numFmtId="0" fontId="40" fillId="11" borderId="38" xfId="18" applyFont="1" applyFill="1" applyBorder="1" applyAlignment="1">
      <alignment horizontal="left" vertical="center" wrapText="1"/>
    </xf>
    <xf numFmtId="0" fontId="40" fillId="11" borderId="16" xfId="18" applyFont="1" applyFill="1" applyBorder="1" applyAlignment="1">
      <alignment horizontal="left" vertical="center" wrapText="1"/>
    </xf>
    <xf numFmtId="10" fontId="33" fillId="18" borderId="17" xfId="1" applyNumberFormat="1" applyFont="1" applyFill="1" applyBorder="1" applyAlignment="1" applyProtection="1">
      <alignment horizontal="center" vertical="center"/>
      <protection hidden="1"/>
    </xf>
    <xf numFmtId="10" fontId="33" fillId="18" borderId="36" xfId="1" applyNumberFormat="1" applyFont="1" applyFill="1" applyBorder="1" applyAlignment="1" applyProtection="1">
      <alignment horizontal="center" vertical="center"/>
      <protection hidden="1"/>
    </xf>
    <xf numFmtId="0" fontId="34" fillId="18" borderId="17" xfId="18" applyFont="1" applyFill="1" applyBorder="1" applyAlignment="1">
      <alignment horizontal="center" vertical="center"/>
    </xf>
    <xf numFmtId="0" fontId="34" fillId="18" borderId="36" xfId="18" applyFont="1" applyFill="1" applyBorder="1" applyAlignment="1">
      <alignment horizontal="center" vertical="center"/>
    </xf>
    <xf numFmtId="0" fontId="38" fillId="10" borderId="15" xfId="18" applyFont="1" applyFill="1" applyBorder="1" applyAlignment="1">
      <alignment horizontal="left" vertical="center"/>
    </xf>
    <xf numFmtId="0" fontId="38" fillId="10" borderId="38" xfId="18" applyFont="1" applyFill="1" applyBorder="1" applyAlignment="1">
      <alignment horizontal="left" vertical="center"/>
    </xf>
    <xf numFmtId="0" fontId="38" fillId="10" borderId="16" xfId="18" applyFont="1" applyFill="1" applyBorder="1" applyAlignment="1">
      <alignment horizontal="left" vertical="center"/>
    </xf>
    <xf numFmtId="0" fontId="36" fillId="5" borderId="29" xfId="18" applyFont="1" applyFill="1" applyBorder="1" applyAlignment="1" applyProtection="1">
      <alignment horizontal="center"/>
      <protection hidden="1"/>
    </xf>
    <xf numFmtId="0" fontId="36" fillId="5" borderId="0" xfId="18" applyFont="1" applyFill="1" applyAlignment="1" applyProtection="1">
      <alignment horizontal="center"/>
      <protection hidden="1"/>
    </xf>
    <xf numFmtId="0" fontId="36" fillId="5" borderId="21" xfId="18" applyFont="1" applyFill="1" applyBorder="1" applyAlignment="1" applyProtection="1">
      <alignment horizontal="center"/>
      <protection hidden="1"/>
    </xf>
    <xf numFmtId="0" fontId="38" fillId="5" borderId="15" xfId="18" applyFont="1" applyFill="1" applyBorder="1" applyAlignment="1">
      <alignment horizontal="left" vertical="center"/>
    </xf>
    <xf numFmtId="0" fontId="38" fillId="5" borderId="38" xfId="18" applyFont="1" applyFill="1" applyBorder="1" applyAlignment="1">
      <alignment horizontal="left" vertical="center"/>
    </xf>
    <xf numFmtId="0" fontId="38" fillId="5" borderId="16" xfId="18" applyFont="1" applyFill="1" applyBorder="1" applyAlignment="1">
      <alignment horizontal="left" vertical="center"/>
    </xf>
    <xf numFmtId="0" fontId="33" fillId="5" borderId="47" xfId="18" applyFont="1" applyFill="1" applyBorder="1" applyAlignment="1">
      <alignment horizontal="center" vertical="center"/>
    </xf>
    <xf numFmtId="0" fontId="33" fillId="5" borderId="30" xfId="18" applyFont="1" applyFill="1" applyBorder="1" applyAlignment="1">
      <alignment horizontal="center" vertical="center"/>
    </xf>
    <xf numFmtId="0" fontId="33" fillId="5" borderId="26" xfId="18" applyFont="1" applyFill="1" applyBorder="1" applyAlignment="1">
      <alignment horizontal="center" vertical="center"/>
    </xf>
    <xf numFmtId="166" fontId="33" fillId="5" borderId="22" xfId="18" applyNumberFormat="1" applyFont="1" applyFill="1" applyBorder="1" applyAlignment="1">
      <alignment horizontal="center" vertical="center"/>
    </xf>
    <xf numFmtId="166" fontId="33" fillId="5" borderId="48" xfId="18" applyNumberFormat="1" applyFont="1" applyFill="1" applyBorder="1" applyAlignment="1">
      <alignment horizontal="center" vertical="center"/>
    </xf>
    <xf numFmtId="166" fontId="33" fillId="5" borderId="49" xfId="18" applyNumberFormat="1" applyFont="1" applyFill="1" applyBorder="1" applyAlignment="1">
      <alignment horizontal="center" vertical="center"/>
    </xf>
    <xf numFmtId="0" fontId="34" fillId="5" borderId="29" xfId="18" applyFont="1" applyFill="1" applyBorder="1" applyAlignment="1">
      <alignment horizontal="left" vertical="center"/>
    </xf>
    <xf numFmtId="0" fontId="34" fillId="5" borderId="0" xfId="18" applyFont="1" applyFill="1" applyAlignment="1">
      <alignment horizontal="left" vertical="center"/>
    </xf>
    <xf numFmtId="0" fontId="34" fillId="5" borderId="21" xfId="18" applyFont="1" applyFill="1" applyBorder="1" applyAlignment="1">
      <alignment horizontal="left" vertical="center"/>
    </xf>
    <xf numFmtId="0" fontId="33" fillId="5" borderId="27" xfId="18" applyFont="1" applyFill="1" applyBorder="1" applyAlignment="1">
      <alignment horizontal="center" vertical="center"/>
    </xf>
    <xf numFmtId="0" fontId="33" fillId="5" borderId="28" xfId="18" applyFont="1" applyFill="1" applyBorder="1" applyAlignment="1">
      <alignment horizontal="center" vertical="center"/>
    </xf>
    <xf numFmtId="0" fontId="33" fillId="5" borderId="20" xfId="18" applyFont="1" applyFill="1" applyBorder="1" applyAlignment="1">
      <alignment horizontal="center" vertical="center"/>
    </xf>
    <xf numFmtId="0" fontId="4" fillId="0" borderId="36" xfId="18" applyBorder="1" applyAlignment="1">
      <alignment horizontal="center"/>
    </xf>
    <xf numFmtId="0" fontId="34" fillId="5" borderId="7" xfId="18" applyFont="1" applyFill="1" applyBorder="1" applyAlignment="1">
      <alignment horizontal="left" vertical="center"/>
    </xf>
    <xf numFmtId="0" fontId="34" fillId="5" borderId="2" xfId="18" applyFont="1" applyFill="1" applyBorder="1" applyAlignment="1">
      <alignment horizontal="left" vertical="center"/>
    </xf>
    <xf numFmtId="9" fontId="39" fillId="8" borderId="40" xfId="18" applyNumberFormat="1" applyFont="1" applyFill="1" applyBorder="1" applyAlignment="1">
      <alignment horizontal="center" vertical="center" wrapText="1"/>
    </xf>
    <xf numFmtId="9" fontId="39" fillId="8" borderId="43" xfId="18" applyNumberFormat="1" applyFont="1" applyFill="1" applyBorder="1" applyAlignment="1">
      <alignment horizontal="center" vertical="center" wrapText="1"/>
    </xf>
    <xf numFmtId="0" fontId="34" fillId="5" borderId="45" xfId="18" applyFont="1" applyFill="1" applyBorder="1" applyAlignment="1">
      <alignment horizontal="left" vertical="center"/>
    </xf>
    <xf numFmtId="0" fontId="34" fillId="5" borderId="37" xfId="18" applyFont="1" applyFill="1" applyBorder="1" applyAlignment="1">
      <alignment horizontal="left" vertical="center"/>
    </xf>
    <xf numFmtId="0" fontId="34" fillId="5" borderId="18" xfId="18" applyFont="1" applyFill="1" applyBorder="1" applyAlignment="1">
      <alignment horizontal="left" vertical="center"/>
    </xf>
    <xf numFmtId="0" fontId="6" fillId="2" borderId="1" xfId="15" applyFont="1" applyFill="1" applyBorder="1" applyAlignment="1">
      <alignment horizontal="center" vertical="center" wrapText="1"/>
    </xf>
  </cellXfs>
  <cellStyles count="24">
    <cellStyle name="Hipervínculo 2" xfId="2" xr:uid="{00000000-0005-0000-0000-000031000000}"/>
    <cellStyle name="Normal" xfId="0" builtinId="0"/>
    <cellStyle name="Normal 2" xfId="3" xr:uid="{00000000-0005-0000-0000-000032000000}"/>
    <cellStyle name="Normal 2 2" xfId="4" xr:uid="{00000000-0005-0000-0000-000033000000}"/>
    <cellStyle name="Normal 2 3" xfId="5" xr:uid="{00000000-0005-0000-0000-000034000000}"/>
    <cellStyle name="Normal 2 3 2" xfId="6" xr:uid="{00000000-0005-0000-0000-000035000000}"/>
    <cellStyle name="Normal 2 3 2 2" xfId="7" xr:uid="{00000000-0005-0000-0000-000036000000}"/>
    <cellStyle name="Normal 2 3 2 2 2" xfId="21" xr:uid="{B07C8931-684B-4503-B41C-7593948E1E30}"/>
    <cellStyle name="Normal 2 3 3" xfId="8" xr:uid="{00000000-0005-0000-0000-000037000000}"/>
    <cellStyle name="Normal 2 3 3 2 2" xfId="22" xr:uid="{983D8A9F-D963-4E8C-8072-D1171071FB73}"/>
    <cellStyle name="Normal 3" xfId="9" xr:uid="{00000000-0005-0000-0000-000038000000}"/>
    <cellStyle name="Normal 3 2" xfId="10" xr:uid="{00000000-0005-0000-0000-000039000000}"/>
    <cellStyle name="Normal 3 3" xfId="11" xr:uid="{00000000-0005-0000-0000-00003A000000}"/>
    <cellStyle name="Normal 3 3 2" xfId="20" xr:uid="{DA03D781-3708-4120-82CB-25C4D31DA99B}"/>
    <cellStyle name="Normal 3 4" xfId="12" xr:uid="{00000000-0005-0000-0000-00003B000000}"/>
    <cellStyle name="Normal 3 5" xfId="13" xr:uid="{00000000-0005-0000-0000-00003C000000}"/>
    <cellStyle name="Normal 3 5 2 3" xfId="23" xr:uid="{76A55188-7451-402E-B913-BCB5108ED325}"/>
    <cellStyle name="Normal 4" xfId="14" xr:uid="{00000000-0005-0000-0000-00003D000000}"/>
    <cellStyle name="Normal 4 2" xfId="15" xr:uid="{00000000-0005-0000-0000-00003E000000}"/>
    <cellStyle name="Normal 5" xfId="18" xr:uid="{9067EED1-4E89-45C3-9F29-B2F9C53D3820}"/>
    <cellStyle name="Porcentaje" xfId="1" builtinId="5"/>
    <cellStyle name="Porcentaje 2" xfId="16" xr:uid="{00000000-0005-0000-0000-00003F000000}"/>
    <cellStyle name="Porcentaje 2 2" xfId="17" xr:uid="{00000000-0005-0000-0000-000040000000}"/>
    <cellStyle name="Porcentaje 3" xfId="19" xr:uid="{5FF2A73C-42FC-48F9-829F-04E98D844EA4}"/>
  </cellStyles>
  <dxfs count="0"/>
  <tableStyles count="0" defaultTableStyle="TableStyleMedium2" defaultPivotStyle="PivotStyleLight16"/>
  <colors>
    <mruColors>
      <color rgb="FFE8E8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firstButton="1" fmlaLink="$I$18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firstButton="1" fmlaLink="$I$19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fmlaLink="$I$20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Radio" firstButton="1" fmlaLink="$I$21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firstButton="1" fmlaLink="$I$22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firstButton="1" fmlaLink="$I$23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firstButton="1" fmlaLink="$I$24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firstButton="1" fmlaLink="$I$25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firstButton="1" fmlaLink="$I$26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firstButton="1" fmlaLink="$I$27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firstButton="1" fmlaLink="$I$28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8</xdr:col>
          <xdr:colOff>0</xdr:colOff>
          <xdr:row>18</xdr:row>
          <xdr:rowOff>0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8</xdr:col>
          <xdr:colOff>0</xdr:colOff>
          <xdr:row>19</xdr:row>
          <xdr:rowOff>0</xdr:rowOff>
        </xdr:to>
        <xdr:sp macro="" textlink="">
          <xdr:nvSpPr>
            <xdr:cNvPr id="1028" name="Group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8</xdr:col>
          <xdr:colOff>0</xdr:colOff>
          <xdr:row>20</xdr:row>
          <xdr:rowOff>0</xdr:rowOff>
        </xdr:to>
        <xdr:sp macro="" textlink="">
          <xdr:nvSpPr>
            <xdr:cNvPr id="1029" name="Group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8</xdr:col>
          <xdr:colOff>0</xdr:colOff>
          <xdr:row>21</xdr:row>
          <xdr:rowOff>0</xdr:rowOff>
        </xdr:to>
        <xdr:sp macro="" textlink="">
          <xdr:nvSpPr>
            <xdr:cNvPr id="1030" name="Group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8</xdr:col>
          <xdr:colOff>0</xdr:colOff>
          <xdr:row>22</xdr:row>
          <xdr:rowOff>0</xdr:rowOff>
        </xdr:to>
        <xdr:sp macro="" textlink="">
          <xdr:nvSpPr>
            <xdr:cNvPr id="1031" name="Group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8</xdr:col>
          <xdr:colOff>0</xdr:colOff>
          <xdr:row>23</xdr:row>
          <xdr:rowOff>0</xdr:rowOff>
        </xdr:to>
        <xdr:sp macro="" textlink="">
          <xdr:nvSpPr>
            <xdr:cNvPr id="1032" name="Group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8</xdr:col>
          <xdr:colOff>0</xdr:colOff>
          <xdr:row>24</xdr:row>
          <xdr:rowOff>0</xdr:rowOff>
        </xdr:to>
        <xdr:sp macro="" textlink="">
          <xdr:nvSpPr>
            <xdr:cNvPr id="1035" name="Group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8</xdr:col>
          <xdr:colOff>0</xdr:colOff>
          <xdr:row>25</xdr:row>
          <xdr:rowOff>0</xdr:rowOff>
        </xdr:to>
        <xdr:sp macro="" textlink="">
          <xdr:nvSpPr>
            <xdr:cNvPr id="1036" name="Group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8</xdr:col>
          <xdr:colOff>0</xdr:colOff>
          <xdr:row>26</xdr:row>
          <xdr:rowOff>0</xdr:rowOff>
        </xdr:to>
        <xdr:sp macro="" textlink="">
          <xdr:nvSpPr>
            <xdr:cNvPr id="1037" name="Group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8</xdr:col>
          <xdr:colOff>0</xdr:colOff>
          <xdr:row>27</xdr:row>
          <xdr:rowOff>0</xdr:rowOff>
        </xdr:to>
        <xdr:sp macro="" textlink="">
          <xdr:nvSpPr>
            <xdr:cNvPr id="1038" name="Group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17</xdr:row>
          <xdr:rowOff>133350</xdr:rowOff>
        </xdr:from>
        <xdr:to>
          <xdr:col>5</xdr:col>
          <xdr:colOff>619125</xdr:colOff>
          <xdr:row>17</xdr:row>
          <xdr:rowOff>390525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17</xdr:row>
          <xdr:rowOff>133350</xdr:rowOff>
        </xdr:from>
        <xdr:to>
          <xdr:col>4</xdr:col>
          <xdr:colOff>619125</xdr:colOff>
          <xdr:row>17</xdr:row>
          <xdr:rowOff>390525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17</xdr:row>
          <xdr:rowOff>133350</xdr:rowOff>
        </xdr:from>
        <xdr:to>
          <xdr:col>3</xdr:col>
          <xdr:colOff>609600</xdr:colOff>
          <xdr:row>17</xdr:row>
          <xdr:rowOff>390525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18</xdr:row>
          <xdr:rowOff>152400</xdr:rowOff>
        </xdr:from>
        <xdr:to>
          <xdr:col>5</xdr:col>
          <xdr:colOff>561975</xdr:colOff>
          <xdr:row>18</xdr:row>
          <xdr:rowOff>371475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18</xdr:row>
          <xdr:rowOff>152400</xdr:rowOff>
        </xdr:from>
        <xdr:to>
          <xdr:col>4</xdr:col>
          <xdr:colOff>561975</xdr:colOff>
          <xdr:row>18</xdr:row>
          <xdr:rowOff>371475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18</xdr:row>
          <xdr:rowOff>152400</xdr:rowOff>
        </xdr:from>
        <xdr:to>
          <xdr:col>3</xdr:col>
          <xdr:colOff>561975</xdr:colOff>
          <xdr:row>18</xdr:row>
          <xdr:rowOff>371475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19</xdr:row>
          <xdr:rowOff>123825</xdr:rowOff>
        </xdr:from>
        <xdr:to>
          <xdr:col>5</xdr:col>
          <xdr:colOff>609600</xdr:colOff>
          <xdr:row>19</xdr:row>
          <xdr:rowOff>371475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19</xdr:row>
          <xdr:rowOff>123825</xdr:rowOff>
        </xdr:from>
        <xdr:to>
          <xdr:col>4</xdr:col>
          <xdr:colOff>609600</xdr:colOff>
          <xdr:row>19</xdr:row>
          <xdr:rowOff>371475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19</xdr:row>
          <xdr:rowOff>123825</xdr:rowOff>
        </xdr:from>
        <xdr:to>
          <xdr:col>3</xdr:col>
          <xdr:colOff>609600</xdr:colOff>
          <xdr:row>19</xdr:row>
          <xdr:rowOff>371475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20</xdr:row>
          <xdr:rowOff>152400</xdr:rowOff>
        </xdr:from>
        <xdr:to>
          <xdr:col>5</xdr:col>
          <xdr:colOff>552450</xdr:colOff>
          <xdr:row>20</xdr:row>
          <xdr:rowOff>371475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20</xdr:row>
          <xdr:rowOff>123825</xdr:rowOff>
        </xdr:from>
        <xdr:to>
          <xdr:col>4</xdr:col>
          <xdr:colOff>609600</xdr:colOff>
          <xdr:row>20</xdr:row>
          <xdr:rowOff>371475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20</xdr:row>
          <xdr:rowOff>123825</xdr:rowOff>
        </xdr:from>
        <xdr:to>
          <xdr:col>3</xdr:col>
          <xdr:colOff>609600</xdr:colOff>
          <xdr:row>20</xdr:row>
          <xdr:rowOff>371475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21</xdr:row>
          <xdr:rowOff>133350</xdr:rowOff>
        </xdr:from>
        <xdr:to>
          <xdr:col>5</xdr:col>
          <xdr:colOff>552450</xdr:colOff>
          <xdr:row>21</xdr:row>
          <xdr:rowOff>390525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21</xdr:row>
          <xdr:rowOff>133350</xdr:rowOff>
        </xdr:from>
        <xdr:to>
          <xdr:col>4</xdr:col>
          <xdr:colOff>552450</xdr:colOff>
          <xdr:row>21</xdr:row>
          <xdr:rowOff>390525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21</xdr:row>
          <xdr:rowOff>133350</xdr:rowOff>
        </xdr:from>
        <xdr:to>
          <xdr:col>3</xdr:col>
          <xdr:colOff>542925</xdr:colOff>
          <xdr:row>21</xdr:row>
          <xdr:rowOff>390525</xdr:rowOff>
        </xdr:to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22</xdr:row>
          <xdr:rowOff>104775</xdr:rowOff>
        </xdr:from>
        <xdr:to>
          <xdr:col>5</xdr:col>
          <xdr:colOff>514350</xdr:colOff>
          <xdr:row>22</xdr:row>
          <xdr:rowOff>409575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22</xdr:row>
          <xdr:rowOff>104775</xdr:rowOff>
        </xdr:from>
        <xdr:to>
          <xdr:col>4</xdr:col>
          <xdr:colOff>514350</xdr:colOff>
          <xdr:row>22</xdr:row>
          <xdr:rowOff>409575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22</xdr:row>
          <xdr:rowOff>104775</xdr:rowOff>
        </xdr:from>
        <xdr:to>
          <xdr:col>3</xdr:col>
          <xdr:colOff>514350</xdr:colOff>
          <xdr:row>22</xdr:row>
          <xdr:rowOff>409575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s-EC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23</xdr:row>
          <xdr:rowOff>123825</xdr:rowOff>
        </xdr:from>
        <xdr:to>
          <xdr:col>5</xdr:col>
          <xdr:colOff>609600</xdr:colOff>
          <xdr:row>23</xdr:row>
          <xdr:rowOff>390525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23</xdr:row>
          <xdr:rowOff>123825</xdr:rowOff>
        </xdr:from>
        <xdr:to>
          <xdr:col>4</xdr:col>
          <xdr:colOff>609600</xdr:colOff>
          <xdr:row>23</xdr:row>
          <xdr:rowOff>390525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123825</xdr:rowOff>
        </xdr:from>
        <xdr:to>
          <xdr:col>3</xdr:col>
          <xdr:colOff>609600</xdr:colOff>
          <xdr:row>23</xdr:row>
          <xdr:rowOff>390525</xdr:rowOff>
        </xdr:to>
        <xdr:sp macro="" textlink="">
          <xdr:nvSpPr>
            <xdr:cNvPr id="1074" name="Option Butto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24</xdr:row>
          <xdr:rowOff>152400</xdr:rowOff>
        </xdr:from>
        <xdr:to>
          <xdr:col>5</xdr:col>
          <xdr:colOff>533400</xdr:colOff>
          <xdr:row>24</xdr:row>
          <xdr:rowOff>371475</xdr:rowOff>
        </xdr:to>
        <xdr:sp macro="" textlink="">
          <xdr:nvSpPr>
            <xdr:cNvPr id="1077" name="Option Butto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24</xdr:row>
          <xdr:rowOff>152400</xdr:rowOff>
        </xdr:from>
        <xdr:to>
          <xdr:col>4</xdr:col>
          <xdr:colOff>533400</xdr:colOff>
          <xdr:row>24</xdr:row>
          <xdr:rowOff>371475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24</xdr:row>
          <xdr:rowOff>152400</xdr:rowOff>
        </xdr:from>
        <xdr:to>
          <xdr:col>3</xdr:col>
          <xdr:colOff>533400</xdr:colOff>
          <xdr:row>24</xdr:row>
          <xdr:rowOff>371475</xdr:rowOff>
        </xdr:to>
        <xdr:sp macro="" textlink="">
          <xdr:nvSpPr>
            <xdr:cNvPr id="1079" name="Option Butto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25</xdr:row>
          <xdr:rowOff>161925</xdr:rowOff>
        </xdr:from>
        <xdr:to>
          <xdr:col>5</xdr:col>
          <xdr:colOff>533400</xdr:colOff>
          <xdr:row>25</xdr:row>
          <xdr:rowOff>381000</xdr:rowOff>
        </xdr:to>
        <xdr:sp macro="" textlink="">
          <xdr:nvSpPr>
            <xdr:cNvPr id="1082" name="Option Butto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25</xdr:row>
          <xdr:rowOff>161925</xdr:rowOff>
        </xdr:from>
        <xdr:to>
          <xdr:col>4</xdr:col>
          <xdr:colOff>533400</xdr:colOff>
          <xdr:row>25</xdr:row>
          <xdr:rowOff>381000</xdr:rowOff>
        </xdr:to>
        <xdr:sp macro="" textlink="">
          <xdr:nvSpPr>
            <xdr:cNvPr id="1083" name="Option Butto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25</xdr:row>
          <xdr:rowOff>161925</xdr:rowOff>
        </xdr:from>
        <xdr:to>
          <xdr:col>3</xdr:col>
          <xdr:colOff>533400</xdr:colOff>
          <xdr:row>25</xdr:row>
          <xdr:rowOff>381000</xdr:rowOff>
        </xdr:to>
        <xdr:sp macro="" textlink="">
          <xdr:nvSpPr>
            <xdr:cNvPr id="1084" name="Option Butto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26</xdr:row>
          <xdr:rowOff>266700</xdr:rowOff>
        </xdr:from>
        <xdr:to>
          <xdr:col>5</xdr:col>
          <xdr:colOff>523875</xdr:colOff>
          <xdr:row>26</xdr:row>
          <xdr:rowOff>485775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26</xdr:row>
          <xdr:rowOff>266700</xdr:rowOff>
        </xdr:from>
        <xdr:to>
          <xdr:col>4</xdr:col>
          <xdr:colOff>523875</xdr:colOff>
          <xdr:row>26</xdr:row>
          <xdr:rowOff>485775</xdr:rowOff>
        </xdr:to>
        <xdr:sp macro="" textlink="">
          <xdr:nvSpPr>
            <xdr:cNvPr id="1088" name="Option Butto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26</xdr:row>
          <xdr:rowOff>266700</xdr:rowOff>
        </xdr:from>
        <xdr:to>
          <xdr:col>3</xdr:col>
          <xdr:colOff>523875</xdr:colOff>
          <xdr:row>26</xdr:row>
          <xdr:rowOff>485775</xdr:rowOff>
        </xdr:to>
        <xdr:sp macro="" textlink="">
          <xdr:nvSpPr>
            <xdr:cNvPr id="1089" name="Option Butto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27</xdr:row>
          <xdr:rowOff>161925</xdr:rowOff>
        </xdr:from>
        <xdr:to>
          <xdr:col>5</xdr:col>
          <xdr:colOff>523875</xdr:colOff>
          <xdr:row>27</xdr:row>
          <xdr:rowOff>495300</xdr:rowOff>
        </xdr:to>
        <xdr:sp macro="" textlink="">
          <xdr:nvSpPr>
            <xdr:cNvPr id="1092" name="Option Butto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27</xdr:row>
          <xdr:rowOff>161925</xdr:rowOff>
        </xdr:from>
        <xdr:to>
          <xdr:col>4</xdr:col>
          <xdr:colOff>523875</xdr:colOff>
          <xdr:row>27</xdr:row>
          <xdr:rowOff>495300</xdr:rowOff>
        </xdr:to>
        <xdr:sp macro="" textlink="">
          <xdr:nvSpPr>
            <xdr:cNvPr id="1093" name="Option Butto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27</xdr:row>
          <xdr:rowOff>161925</xdr:rowOff>
        </xdr:from>
        <xdr:to>
          <xdr:col>3</xdr:col>
          <xdr:colOff>523875</xdr:colOff>
          <xdr:row>27</xdr:row>
          <xdr:rowOff>495300</xdr:rowOff>
        </xdr:to>
        <xdr:sp macro="" textlink="">
          <xdr:nvSpPr>
            <xdr:cNvPr id="1094" name="Option Butto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22412</xdr:rowOff>
    </xdr:from>
    <xdr:to>
      <xdr:col>1</xdr:col>
      <xdr:colOff>1669677</xdr:colOff>
      <xdr:row>3</xdr:row>
      <xdr:rowOff>96461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2412"/>
          <a:ext cx="3350559" cy="578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78441</xdr:rowOff>
    </xdr:from>
    <xdr:ext cx="2226845" cy="653742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8441"/>
          <a:ext cx="2226845" cy="653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13\dedcdth\Users\Usuario\Desktop\EVALUACION%20DESEMPE&#209;O%2021082015\EVALUACION%20DEL%20DESEMPE&#209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LIST. ASIG.RESP."/>
      <sheetName val="F.1 METAS INDI."/>
      <sheetName val="F.2 TAB.MONITOREO"/>
      <sheetName val="F.2.1.COMP(EN-JUN)"/>
      <sheetName val="F.2.2.COM(JUN-JUL)"/>
      <sheetName val="COMPT. CONDUCTUALES"/>
      <sheetName val="COMPT. TÉCNICAS"/>
      <sheetName val="matriz"/>
      <sheetName val="F.3.MATRIZ PROV-CLIENTE"/>
      <sheetName val="F.4 MATRIZ USUA. INTER."/>
      <sheetName val="F.4.1.ENCUESTA USUA. INTER."/>
      <sheetName val="F.5 EVALUACION DI.COORD-SUB"/>
      <sheetName val="F.6. ENCUESTA USUA.EXTER."/>
      <sheetName val="F.6.1.INFORME USUA.EXT.ANUAL"/>
      <sheetName val="F.7. CUMP.NORMAS"/>
      <sheetName val="FORMULARIO CONSOLIDADO"/>
      <sheetName val="ASIG.RES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image" Target="../media/image1.jpeg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44"/>
  <sheetViews>
    <sheetView tabSelected="1" topLeftCell="A10" zoomScale="80" zoomScaleNormal="80" zoomScaleSheetLayoutView="87" workbookViewId="0">
      <selection activeCell="G19" sqref="G19:H19"/>
    </sheetView>
  </sheetViews>
  <sheetFormatPr baseColWidth="10" defaultColWidth="0" defaultRowHeight="12.75" zeroHeight="1"/>
  <cols>
    <col min="1" max="1" width="25.28515625" style="35" customWidth="1"/>
    <col min="2" max="2" width="25.28515625" style="20" customWidth="1"/>
    <col min="3" max="3" width="102.5703125" style="20" customWidth="1"/>
    <col min="4" max="5" width="10" style="20" customWidth="1"/>
    <col min="6" max="6" width="10.28515625" style="20" customWidth="1"/>
    <col min="7" max="7" width="11.5703125" style="20" customWidth="1"/>
    <col min="8" max="8" width="16" style="20" customWidth="1"/>
    <col min="9" max="9" width="6.85546875" style="20" hidden="1" customWidth="1"/>
    <col min="10" max="13" width="11.42578125" style="20" hidden="1" customWidth="1"/>
    <col min="14" max="16384" width="11.42578125" style="20" hidden="1"/>
  </cols>
  <sheetData>
    <row r="1" spans="1:12" ht="13.5" customHeight="1">
      <c r="A1" s="149"/>
      <c r="B1" s="150"/>
      <c r="C1" s="155" t="s">
        <v>108</v>
      </c>
      <c r="D1" s="166" t="s">
        <v>0</v>
      </c>
      <c r="E1" s="166"/>
      <c r="F1" s="158">
        <v>45891</v>
      </c>
      <c r="G1" s="158"/>
      <c r="H1" s="159"/>
    </row>
    <row r="2" spans="1:12" ht="13.5" customHeight="1">
      <c r="A2" s="151"/>
      <c r="B2" s="152"/>
      <c r="C2" s="156"/>
      <c r="D2" s="160" t="s">
        <v>1</v>
      </c>
      <c r="E2" s="160"/>
      <c r="F2" s="161" t="s">
        <v>2</v>
      </c>
      <c r="G2" s="161"/>
      <c r="H2" s="162"/>
    </row>
    <row r="3" spans="1:12" ht="13.5" customHeight="1">
      <c r="A3" s="151"/>
      <c r="B3" s="152"/>
      <c r="C3" s="156"/>
      <c r="D3" s="160" t="s">
        <v>3</v>
      </c>
      <c r="E3" s="160"/>
      <c r="F3" s="163" t="s">
        <v>4</v>
      </c>
      <c r="G3" s="163"/>
      <c r="H3" s="164"/>
    </row>
    <row r="4" spans="1:12" ht="13.5" customHeight="1" thickBot="1">
      <c r="A4" s="153"/>
      <c r="B4" s="154"/>
      <c r="C4" s="157"/>
      <c r="D4" s="165" t="s">
        <v>5</v>
      </c>
      <c r="E4" s="165"/>
      <c r="F4" s="167" t="s">
        <v>55</v>
      </c>
      <c r="G4" s="168"/>
      <c r="H4" s="169"/>
    </row>
    <row r="5" spans="1:12" ht="14.25" hidden="1" customHeight="1">
      <c r="D5" s="170" t="s">
        <v>6</v>
      </c>
      <c r="E5" s="170"/>
      <c r="F5" s="170"/>
      <c r="G5" s="170"/>
      <c r="H5" s="171"/>
    </row>
    <row r="6" spans="1:12" s="19" customFormat="1" ht="12.75" customHeight="1">
      <c r="A6" s="120" t="s">
        <v>7</v>
      </c>
      <c r="B6" s="120"/>
      <c r="C6" s="61"/>
      <c r="D6" s="123" t="s">
        <v>8</v>
      </c>
      <c r="E6" s="122" t="s">
        <v>9</v>
      </c>
      <c r="F6" s="122"/>
      <c r="G6" s="122"/>
      <c r="H6" s="122"/>
      <c r="J6" s="30"/>
    </row>
    <row r="7" spans="1:12" s="19" customFormat="1" ht="12.75" customHeight="1">
      <c r="A7" s="120" t="s">
        <v>10</v>
      </c>
      <c r="B7" s="120"/>
      <c r="C7" s="61"/>
      <c r="D7" s="123"/>
      <c r="E7" s="122"/>
      <c r="F7" s="122"/>
      <c r="G7" s="122"/>
      <c r="H7" s="122"/>
      <c r="J7" s="30"/>
    </row>
    <row r="8" spans="1:12" s="19" customFormat="1" ht="12.75" customHeight="1">
      <c r="A8" s="120" t="s">
        <v>102</v>
      </c>
      <c r="B8" s="120"/>
      <c r="C8" s="61"/>
      <c r="D8" s="123" t="s">
        <v>11</v>
      </c>
      <c r="E8" s="122" t="s">
        <v>12</v>
      </c>
      <c r="F8" s="122"/>
      <c r="G8" s="122"/>
      <c r="H8" s="122"/>
      <c r="J8" s="30"/>
    </row>
    <row r="9" spans="1:12" s="19" customFormat="1" ht="12.75" customHeight="1">
      <c r="A9" s="124" t="s">
        <v>116</v>
      </c>
      <c r="B9" s="125"/>
      <c r="C9" s="61"/>
      <c r="D9" s="123"/>
      <c r="E9" s="122"/>
      <c r="F9" s="122"/>
      <c r="G9" s="122"/>
      <c r="H9" s="122"/>
      <c r="J9" s="30"/>
    </row>
    <row r="10" spans="1:12" s="19" customFormat="1" ht="12.75" customHeight="1">
      <c r="A10" s="120" t="s">
        <v>13</v>
      </c>
      <c r="B10" s="120"/>
      <c r="C10" s="61"/>
      <c r="D10" s="123"/>
      <c r="E10" s="122"/>
      <c r="F10" s="122"/>
      <c r="G10" s="122"/>
      <c r="H10" s="122"/>
      <c r="J10" s="30"/>
    </row>
    <row r="11" spans="1:12" s="19" customFormat="1" ht="12.75" customHeight="1">
      <c r="A11" s="120" t="s">
        <v>16</v>
      </c>
      <c r="B11" s="120"/>
      <c r="C11" s="62" t="s">
        <v>17</v>
      </c>
      <c r="D11" s="123" t="s">
        <v>14</v>
      </c>
      <c r="E11" s="122" t="s">
        <v>15</v>
      </c>
      <c r="F11" s="122"/>
      <c r="G11" s="122"/>
      <c r="H11" s="122"/>
      <c r="J11" s="30"/>
    </row>
    <row r="12" spans="1:12" s="19" customFormat="1" ht="12.75" customHeight="1">
      <c r="A12" s="120" t="s">
        <v>103</v>
      </c>
      <c r="B12" s="120"/>
      <c r="C12" s="63"/>
      <c r="D12" s="123"/>
      <c r="E12" s="122"/>
      <c r="F12" s="122"/>
      <c r="G12" s="122"/>
      <c r="H12" s="122"/>
      <c r="J12" s="30"/>
    </row>
    <row r="13" spans="1:12" ht="13.5" thickBot="1">
      <c r="A13" s="121"/>
      <c r="B13" s="121"/>
      <c r="C13" s="121"/>
      <c r="D13" s="121"/>
      <c r="E13" s="121"/>
      <c r="F13" s="21"/>
      <c r="G13" s="21"/>
    </row>
    <row r="14" spans="1:12" ht="8.25" customHeight="1">
      <c r="A14" s="102" t="s">
        <v>18</v>
      </c>
      <c r="B14" s="103"/>
      <c r="C14" s="104"/>
      <c r="D14" s="108" t="s">
        <v>19</v>
      </c>
      <c r="E14" s="108"/>
      <c r="F14" s="108"/>
      <c r="G14" s="110" t="s">
        <v>56</v>
      </c>
      <c r="H14" s="111"/>
      <c r="L14" s="31"/>
    </row>
    <row r="15" spans="1:12" ht="8.25" customHeight="1">
      <c r="A15" s="105"/>
      <c r="B15" s="106"/>
      <c r="C15" s="107"/>
      <c r="D15" s="109"/>
      <c r="E15" s="109"/>
      <c r="F15" s="109"/>
      <c r="G15" s="112"/>
      <c r="H15" s="113"/>
      <c r="L15" s="31"/>
    </row>
    <row r="16" spans="1:12" ht="13.5" customHeight="1">
      <c r="A16" s="145" t="s">
        <v>20</v>
      </c>
      <c r="B16" s="116" t="s">
        <v>21</v>
      </c>
      <c r="C16" s="117"/>
      <c r="D16" s="109" t="s">
        <v>8</v>
      </c>
      <c r="E16" s="109" t="s">
        <v>11</v>
      </c>
      <c r="F16" s="109" t="s">
        <v>14</v>
      </c>
      <c r="G16" s="112"/>
      <c r="H16" s="113"/>
      <c r="L16" s="31"/>
    </row>
    <row r="17" spans="1:13" ht="36" customHeight="1">
      <c r="A17" s="146"/>
      <c r="B17" s="118"/>
      <c r="C17" s="119"/>
      <c r="D17" s="109"/>
      <c r="E17" s="109">
        <v>2</v>
      </c>
      <c r="F17" s="109">
        <v>3</v>
      </c>
      <c r="G17" s="114"/>
      <c r="H17" s="115"/>
    </row>
    <row r="18" spans="1:13" ht="40.5" customHeight="1">
      <c r="A18" s="41" t="s">
        <v>22</v>
      </c>
      <c r="B18" s="126" t="s">
        <v>23</v>
      </c>
      <c r="C18" s="127"/>
      <c r="D18" s="40"/>
      <c r="E18" s="40"/>
      <c r="F18" s="40"/>
      <c r="G18" s="147"/>
      <c r="H18" s="148"/>
      <c r="I18" s="32">
        <v>0</v>
      </c>
      <c r="J18" s="20">
        <f t="shared" ref="J18:J28" si="0">IF(I18=2,1.5,+I18-1)</f>
        <v>-1</v>
      </c>
      <c r="L18" s="33" t="s">
        <v>17</v>
      </c>
      <c r="M18" s="33"/>
    </row>
    <row r="19" spans="1:13" ht="53.25" customHeight="1">
      <c r="A19" s="41" t="s">
        <v>24</v>
      </c>
      <c r="B19" s="126" t="s">
        <v>25</v>
      </c>
      <c r="C19" s="127"/>
      <c r="D19" s="40"/>
      <c r="E19" s="40"/>
      <c r="F19" s="40"/>
      <c r="G19" s="128"/>
      <c r="H19" s="129"/>
      <c r="I19" s="32">
        <v>0</v>
      </c>
      <c r="J19" s="20">
        <f t="shared" si="0"/>
        <v>-1</v>
      </c>
      <c r="L19" s="33" t="s">
        <v>26</v>
      </c>
      <c r="M19" s="34"/>
    </row>
    <row r="20" spans="1:13" ht="40.5" customHeight="1">
      <c r="A20" s="41" t="s">
        <v>27</v>
      </c>
      <c r="B20" s="126" t="s">
        <v>28</v>
      </c>
      <c r="C20" s="127"/>
      <c r="D20" s="40"/>
      <c r="E20" s="40"/>
      <c r="F20" s="40"/>
      <c r="G20" s="128"/>
      <c r="H20" s="129"/>
      <c r="I20" s="32">
        <v>0</v>
      </c>
      <c r="J20" s="20">
        <f t="shared" si="0"/>
        <v>-1</v>
      </c>
      <c r="L20" s="33"/>
      <c r="M20" s="33"/>
    </row>
    <row r="21" spans="1:13" ht="40.5" customHeight="1">
      <c r="A21" s="41" t="s">
        <v>29</v>
      </c>
      <c r="B21" s="126" t="s">
        <v>30</v>
      </c>
      <c r="C21" s="127"/>
      <c r="D21" s="40"/>
      <c r="E21" s="40"/>
      <c r="F21" s="40"/>
      <c r="G21" s="128"/>
      <c r="H21" s="129"/>
      <c r="I21" s="32">
        <v>0</v>
      </c>
      <c r="J21" s="20">
        <f t="shared" si="0"/>
        <v>-1</v>
      </c>
      <c r="L21" s="33"/>
      <c r="M21" s="33"/>
    </row>
    <row r="22" spans="1:13" ht="40.5" customHeight="1">
      <c r="A22" s="41" t="s">
        <v>31</v>
      </c>
      <c r="B22" s="126" t="s">
        <v>32</v>
      </c>
      <c r="C22" s="127"/>
      <c r="D22" s="40"/>
      <c r="E22" s="40"/>
      <c r="F22" s="40"/>
      <c r="G22" s="128"/>
      <c r="H22" s="129"/>
      <c r="I22" s="32">
        <v>0</v>
      </c>
      <c r="J22" s="20">
        <f t="shared" si="0"/>
        <v>-1</v>
      </c>
      <c r="L22" s="33"/>
      <c r="M22" s="33"/>
    </row>
    <row r="23" spans="1:13" ht="40.5" customHeight="1">
      <c r="A23" s="41" t="s">
        <v>33</v>
      </c>
      <c r="B23" s="126" t="s">
        <v>34</v>
      </c>
      <c r="C23" s="127"/>
      <c r="D23" s="40"/>
      <c r="E23" s="40"/>
      <c r="F23" s="40"/>
      <c r="G23" s="128"/>
      <c r="H23" s="129"/>
      <c r="I23" s="32">
        <v>0</v>
      </c>
      <c r="J23" s="20">
        <f t="shared" si="0"/>
        <v>-1</v>
      </c>
    </row>
    <row r="24" spans="1:13" ht="40.5" customHeight="1">
      <c r="A24" s="41" t="s">
        <v>35</v>
      </c>
      <c r="B24" s="126" t="s">
        <v>36</v>
      </c>
      <c r="C24" s="127"/>
      <c r="D24" s="40"/>
      <c r="E24" s="40"/>
      <c r="F24" s="40"/>
      <c r="G24" s="128"/>
      <c r="H24" s="129"/>
      <c r="I24" s="32">
        <v>0</v>
      </c>
      <c r="J24" s="20">
        <f t="shared" si="0"/>
        <v>-1</v>
      </c>
    </row>
    <row r="25" spans="1:13" ht="40.5" customHeight="1">
      <c r="A25" s="41" t="s">
        <v>37</v>
      </c>
      <c r="B25" s="126" t="s">
        <v>38</v>
      </c>
      <c r="C25" s="127"/>
      <c r="D25" s="40"/>
      <c r="E25" s="40"/>
      <c r="F25" s="40"/>
      <c r="G25" s="128"/>
      <c r="H25" s="129"/>
      <c r="I25" s="32">
        <v>0</v>
      </c>
      <c r="J25" s="20">
        <f t="shared" si="0"/>
        <v>-1</v>
      </c>
    </row>
    <row r="26" spans="1:13" ht="40.5" customHeight="1">
      <c r="A26" s="41" t="s">
        <v>39</v>
      </c>
      <c r="B26" s="126" t="s">
        <v>40</v>
      </c>
      <c r="C26" s="127"/>
      <c r="D26" s="40"/>
      <c r="E26" s="40"/>
      <c r="F26" s="40"/>
      <c r="G26" s="128"/>
      <c r="H26" s="129"/>
      <c r="I26" s="32">
        <v>0</v>
      </c>
      <c r="J26" s="20">
        <f t="shared" si="0"/>
        <v>-1</v>
      </c>
    </row>
    <row r="27" spans="1:13" ht="66" customHeight="1">
      <c r="A27" s="41" t="s">
        <v>41</v>
      </c>
      <c r="B27" s="126" t="s">
        <v>42</v>
      </c>
      <c r="C27" s="127"/>
      <c r="D27" s="40"/>
      <c r="E27" s="40"/>
      <c r="F27" s="40"/>
      <c r="G27" s="128"/>
      <c r="H27" s="129"/>
      <c r="I27" s="32">
        <v>0</v>
      </c>
      <c r="J27" s="20">
        <f t="shared" si="0"/>
        <v>-1</v>
      </c>
    </row>
    <row r="28" spans="1:13" ht="60" customHeight="1">
      <c r="A28" s="41" t="s">
        <v>43</v>
      </c>
      <c r="B28" s="126" t="s">
        <v>44</v>
      </c>
      <c r="C28" s="127"/>
      <c r="D28" s="40"/>
      <c r="E28" s="40"/>
      <c r="F28" s="40"/>
      <c r="G28" s="128"/>
      <c r="H28" s="129"/>
      <c r="I28" s="32">
        <v>0</v>
      </c>
      <c r="J28" s="20">
        <f t="shared" si="0"/>
        <v>-1</v>
      </c>
    </row>
    <row r="29" spans="1:13" hidden="1">
      <c r="A29" s="133" t="s">
        <v>45</v>
      </c>
      <c r="B29" s="134"/>
      <c r="C29" s="135"/>
      <c r="D29" s="136">
        <f>IF(J29&lt;-1,0,AVERAGE(J18:J28))</f>
        <v>0</v>
      </c>
      <c r="E29" s="136"/>
      <c r="F29" s="136"/>
      <c r="G29" s="136"/>
      <c r="H29" s="137"/>
      <c r="J29" s="20">
        <f>SUM(J18:J28)</f>
        <v>-11</v>
      </c>
    </row>
    <row r="30" spans="1:13" hidden="1">
      <c r="A30" s="133"/>
      <c r="B30" s="134"/>
      <c r="C30" s="135"/>
      <c r="D30" s="138"/>
      <c r="E30" s="138"/>
      <c r="F30" s="138"/>
      <c r="G30" s="138"/>
      <c r="H30" s="139"/>
    </row>
    <row r="31" spans="1:13" ht="16.5" customHeight="1" thickBot="1">
      <c r="A31" s="140" t="s">
        <v>46</v>
      </c>
      <c r="B31" s="141"/>
      <c r="C31" s="142"/>
      <c r="D31" s="143">
        <f>+D29*0.5</f>
        <v>0</v>
      </c>
      <c r="E31" s="143"/>
      <c r="F31" s="143"/>
      <c r="G31" s="143"/>
      <c r="H31" s="144"/>
    </row>
    <row r="32" spans="1:13">
      <c r="A32" s="36"/>
      <c r="B32" s="22"/>
      <c r="C32" s="22"/>
      <c r="D32" s="22"/>
      <c r="E32" s="22"/>
      <c r="F32" s="22"/>
      <c r="G32" s="22"/>
      <c r="H32" s="23"/>
    </row>
    <row r="33" spans="1:8">
      <c r="A33" s="37"/>
      <c r="H33" s="24"/>
    </row>
    <row r="34" spans="1:8">
      <c r="A34" s="38"/>
      <c r="B34" s="25"/>
      <c r="H34" s="24"/>
    </row>
    <row r="35" spans="1:8">
      <c r="A35" s="38"/>
      <c r="B35" s="25"/>
      <c r="H35" s="24"/>
    </row>
    <row r="36" spans="1:8">
      <c r="A36" s="38"/>
      <c r="B36" s="25"/>
      <c r="H36" s="24"/>
    </row>
    <row r="37" spans="1:8" ht="15">
      <c r="A37" s="37"/>
      <c r="C37" s="26"/>
      <c r="H37" s="24"/>
    </row>
    <row r="38" spans="1:8" ht="15" customHeight="1">
      <c r="A38" s="130" t="s">
        <v>47</v>
      </c>
      <c r="B38" s="131"/>
      <c r="C38" s="131"/>
      <c r="D38" s="131"/>
      <c r="E38" s="131"/>
      <c r="F38" s="131"/>
      <c r="G38" s="131"/>
      <c r="H38" s="132"/>
    </row>
    <row r="39" spans="1:8">
      <c r="A39" s="37"/>
      <c r="H39" s="24"/>
    </row>
    <row r="40" spans="1:8">
      <c r="A40" s="37"/>
      <c r="B40" s="27" t="s">
        <v>48</v>
      </c>
      <c r="H40" s="24"/>
    </row>
    <row r="41" spans="1:8">
      <c r="A41" s="37"/>
      <c r="B41" s="27" t="s">
        <v>49</v>
      </c>
      <c r="H41" s="24"/>
    </row>
    <row r="42" spans="1:8">
      <c r="A42" s="37"/>
      <c r="B42" s="27" t="s">
        <v>50</v>
      </c>
      <c r="H42" s="24"/>
    </row>
    <row r="43" spans="1:8" ht="13.5" thickBot="1">
      <c r="A43" s="39"/>
      <c r="B43" s="28"/>
      <c r="C43" s="28"/>
      <c r="D43" s="28"/>
      <c r="E43" s="28"/>
      <c r="F43" s="28"/>
      <c r="G43" s="28"/>
      <c r="H43" s="29"/>
    </row>
    <row r="44" spans="1:8"/>
  </sheetData>
  <sheetProtection algorithmName="SHA-512" hashValue="h0w6Sx7aQtLKLrl7TkCbMSnzV+fdDLnnLa3wip2SiPIOog70aeYkXzHGt0NZrF4OBQrmZZjLxXD+tpJcL5fvhA==" saltValue="Rk5f2v63vNkuQ9kK+7RArw==" spinCount="100000" sheet="1" objects="1" scenarios="1"/>
  <protectedRanges>
    <protectedRange sqref="C40:C42" name="Rango4"/>
    <protectedRange sqref="G18:H28" name="Rango3"/>
    <protectedRange sqref="C6:C10" name="Rango2"/>
    <protectedRange sqref="C12" name="Rango1"/>
  </protectedRanges>
  <mergeCells count="62">
    <mergeCell ref="A1:B4"/>
    <mergeCell ref="C1:C4"/>
    <mergeCell ref="D6:D7"/>
    <mergeCell ref="F1:H1"/>
    <mergeCell ref="D2:E2"/>
    <mergeCell ref="F2:H2"/>
    <mergeCell ref="D3:E3"/>
    <mergeCell ref="F3:H3"/>
    <mergeCell ref="D4:E4"/>
    <mergeCell ref="D1:E1"/>
    <mergeCell ref="F4:H4"/>
    <mergeCell ref="D5:H5"/>
    <mergeCell ref="G22:H22"/>
    <mergeCell ref="B23:C23"/>
    <mergeCell ref="A12:B12"/>
    <mergeCell ref="A6:B6"/>
    <mergeCell ref="A7:B7"/>
    <mergeCell ref="E6:H7"/>
    <mergeCell ref="A16:A17"/>
    <mergeCell ref="G23:H23"/>
    <mergeCell ref="B18:C18"/>
    <mergeCell ref="G18:H18"/>
    <mergeCell ref="B19:C19"/>
    <mergeCell ref="G19:H19"/>
    <mergeCell ref="B20:C20"/>
    <mergeCell ref="G20:H20"/>
    <mergeCell ref="B21:C21"/>
    <mergeCell ref="G21:H21"/>
    <mergeCell ref="A38:H38"/>
    <mergeCell ref="B27:C27"/>
    <mergeCell ref="G27:H27"/>
    <mergeCell ref="B28:C28"/>
    <mergeCell ref="G28:H28"/>
    <mergeCell ref="A29:C29"/>
    <mergeCell ref="D29:H29"/>
    <mergeCell ref="A30:C30"/>
    <mergeCell ref="D30:H30"/>
    <mergeCell ref="A31:C31"/>
    <mergeCell ref="D31:H31"/>
    <mergeCell ref="G24:H24"/>
    <mergeCell ref="B25:C25"/>
    <mergeCell ref="G25:H25"/>
    <mergeCell ref="B26:C26"/>
    <mergeCell ref="G26:H26"/>
    <mergeCell ref="B22:C22"/>
    <mergeCell ref="D16:D17"/>
    <mergeCell ref="E16:E17"/>
    <mergeCell ref="F16:F17"/>
    <mergeCell ref="B24:C24"/>
    <mergeCell ref="A14:C15"/>
    <mergeCell ref="D14:F15"/>
    <mergeCell ref="G14:H17"/>
    <mergeCell ref="B16:C17"/>
    <mergeCell ref="A8:B8"/>
    <mergeCell ref="A10:B10"/>
    <mergeCell ref="A11:B11"/>
    <mergeCell ref="A13:E13"/>
    <mergeCell ref="E11:H12"/>
    <mergeCell ref="E8:H10"/>
    <mergeCell ref="D8:D10"/>
    <mergeCell ref="D11:D12"/>
    <mergeCell ref="A9:B9"/>
  </mergeCells>
  <dataValidations count="1">
    <dataValidation type="list" allowBlank="1" showInputMessage="1" showErrorMessage="1" sqref="G32" xr:uid="{00000000-0002-0000-0000-000000000000}">
      <formula1>#REF!</formula1>
    </dataValidation>
  </dataValidations>
  <pageMargins left="0.7" right="0.7" top="0.75" bottom="0.75" header="0.3" footer="0.3"/>
  <pageSetup paperSize="9" scale="31" orientation="portrait" r:id="rId1"/>
  <drawing r:id="rId2"/>
  <legacyDrawing r:id="rId3"/>
  <picture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Group Box 3">
              <controlPr defaultSiz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8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Group Box 4">
              <controlPr defaultSiz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Group Box 5">
              <controlPr defaultSiz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8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Group Box 6">
              <controlPr defaultSize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8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Group Box 7">
              <controlPr defaultSiz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8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Group Box 8">
              <controlPr defaultSize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8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Group Box 11">
              <controlPr defaultSiz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8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Group Box 12">
              <controlPr defaultSiz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8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Group Box 13">
              <controlPr defaultSiz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8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Group Box 14">
              <controlPr defaultSize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8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Option Button 15">
              <controlPr defaultSize="0" autoPict="0">
                <anchor moveWithCells="1">
                  <from>
                    <xdr:col>5</xdr:col>
                    <xdr:colOff>257175</xdr:colOff>
                    <xdr:row>17</xdr:row>
                    <xdr:rowOff>133350</xdr:rowOff>
                  </from>
                  <to>
                    <xdr:col>5</xdr:col>
                    <xdr:colOff>619125</xdr:colOff>
                    <xdr:row>17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Option Button 16">
              <controlPr defaultSize="0" autoPict="0">
                <anchor moveWithCells="1">
                  <from>
                    <xdr:col>4</xdr:col>
                    <xdr:colOff>257175</xdr:colOff>
                    <xdr:row>17</xdr:row>
                    <xdr:rowOff>133350</xdr:rowOff>
                  </from>
                  <to>
                    <xdr:col>4</xdr:col>
                    <xdr:colOff>619125</xdr:colOff>
                    <xdr:row>17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Option Button 17">
              <controlPr defaultSize="0" autoPict="0">
                <anchor moveWithCells="1">
                  <from>
                    <xdr:col>3</xdr:col>
                    <xdr:colOff>257175</xdr:colOff>
                    <xdr:row>17</xdr:row>
                    <xdr:rowOff>133350</xdr:rowOff>
                  </from>
                  <to>
                    <xdr:col>3</xdr:col>
                    <xdr:colOff>609600</xdr:colOff>
                    <xdr:row>17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Option Button 20">
              <controlPr defaultSize="0" autoPict="0">
                <anchor moveWithCells="1">
                  <from>
                    <xdr:col>5</xdr:col>
                    <xdr:colOff>257175</xdr:colOff>
                    <xdr:row>18</xdr:row>
                    <xdr:rowOff>152400</xdr:rowOff>
                  </from>
                  <to>
                    <xdr:col>5</xdr:col>
                    <xdr:colOff>561975</xdr:colOff>
                    <xdr:row>18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Option Button 21">
              <controlPr defaultSize="0" autoPict="0">
                <anchor moveWithCells="1">
                  <from>
                    <xdr:col>4</xdr:col>
                    <xdr:colOff>257175</xdr:colOff>
                    <xdr:row>18</xdr:row>
                    <xdr:rowOff>152400</xdr:rowOff>
                  </from>
                  <to>
                    <xdr:col>4</xdr:col>
                    <xdr:colOff>561975</xdr:colOff>
                    <xdr:row>18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Option Button 22">
              <controlPr defaultSize="0" autoPict="0">
                <anchor moveWithCells="1">
                  <from>
                    <xdr:col>3</xdr:col>
                    <xdr:colOff>257175</xdr:colOff>
                    <xdr:row>18</xdr:row>
                    <xdr:rowOff>152400</xdr:rowOff>
                  </from>
                  <to>
                    <xdr:col>3</xdr:col>
                    <xdr:colOff>561975</xdr:colOff>
                    <xdr:row>18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1" name="Option Button 25">
              <controlPr defaultSize="0" autoPict="0">
                <anchor moveWithCells="1">
                  <from>
                    <xdr:col>5</xdr:col>
                    <xdr:colOff>257175</xdr:colOff>
                    <xdr:row>19</xdr:row>
                    <xdr:rowOff>123825</xdr:rowOff>
                  </from>
                  <to>
                    <xdr:col>5</xdr:col>
                    <xdr:colOff>609600</xdr:colOff>
                    <xdr:row>19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2" name="Option Button 27">
              <controlPr defaultSize="0" autoPict="0">
                <anchor moveWithCells="1">
                  <from>
                    <xdr:col>4</xdr:col>
                    <xdr:colOff>257175</xdr:colOff>
                    <xdr:row>19</xdr:row>
                    <xdr:rowOff>123825</xdr:rowOff>
                  </from>
                  <to>
                    <xdr:col>4</xdr:col>
                    <xdr:colOff>609600</xdr:colOff>
                    <xdr:row>19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3" name="Option Button 28">
              <controlPr defaultSize="0" autoPict="0">
                <anchor moveWithCells="1">
                  <from>
                    <xdr:col>3</xdr:col>
                    <xdr:colOff>257175</xdr:colOff>
                    <xdr:row>19</xdr:row>
                    <xdr:rowOff>123825</xdr:rowOff>
                  </from>
                  <to>
                    <xdr:col>3</xdr:col>
                    <xdr:colOff>609600</xdr:colOff>
                    <xdr:row>19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4" name="Option Button 31">
              <controlPr defaultSize="0" autoPict="0">
                <anchor moveWithCells="1">
                  <from>
                    <xdr:col>5</xdr:col>
                    <xdr:colOff>247650</xdr:colOff>
                    <xdr:row>20</xdr:row>
                    <xdr:rowOff>152400</xdr:rowOff>
                  </from>
                  <to>
                    <xdr:col>5</xdr:col>
                    <xdr:colOff>552450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5" name="Option Button 33">
              <controlPr defaultSize="0" autoPict="0">
                <anchor moveWithCells="1">
                  <from>
                    <xdr:col>4</xdr:col>
                    <xdr:colOff>257175</xdr:colOff>
                    <xdr:row>20</xdr:row>
                    <xdr:rowOff>123825</xdr:rowOff>
                  </from>
                  <to>
                    <xdr:col>4</xdr:col>
                    <xdr:colOff>609600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6" name="Option Button 34">
              <controlPr defaultSize="0" autoPict="0">
                <anchor moveWithCells="1">
                  <from>
                    <xdr:col>3</xdr:col>
                    <xdr:colOff>257175</xdr:colOff>
                    <xdr:row>20</xdr:row>
                    <xdr:rowOff>123825</xdr:rowOff>
                  </from>
                  <to>
                    <xdr:col>3</xdr:col>
                    <xdr:colOff>609600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7" name="Option Button 37">
              <controlPr defaultSize="0" autoPict="0">
                <anchor moveWithCells="1">
                  <from>
                    <xdr:col>5</xdr:col>
                    <xdr:colOff>247650</xdr:colOff>
                    <xdr:row>21</xdr:row>
                    <xdr:rowOff>133350</xdr:rowOff>
                  </from>
                  <to>
                    <xdr:col>5</xdr:col>
                    <xdr:colOff>552450</xdr:colOff>
                    <xdr:row>21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8" name="Option Button 38">
              <controlPr defaultSize="0" autoPict="0">
                <anchor moveWithCells="1">
                  <from>
                    <xdr:col>4</xdr:col>
                    <xdr:colOff>247650</xdr:colOff>
                    <xdr:row>21</xdr:row>
                    <xdr:rowOff>133350</xdr:rowOff>
                  </from>
                  <to>
                    <xdr:col>4</xdr:col>
                    <xdr:colOff>552450</xdr:colOff>
                    <xdr:row>21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9" name="Option Button 39">
              <controlPr defaultSize="0" autoPict="0">
                <anchor moveWithCells="1">
                  <from>
                    <xdr:col>3</xdr:col>
                    <xdr:colOff>247650</xdr:colOff>
                    <xdr:row>21</xdr:row>
                    <xdr:rowOff>133350</xdr:rowOff>
                  </from>
                  <to>
                    <xdr:col>3</xdr:col>
                    <xdr:colOff>542925</xdr:colOff>
                    <xdr:row>21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0" name="Option Button 43">
              <controlPr defaultSize="0" autoPict="0">
                <anchor moveWithCells="1">
                  <from>
                    <xdr:col>5</xdr:col>
                    <xdr:colOff>238125</xdr:colOff>
                    <xdr:row>22</xdr:row>
                    <xdr:rowOff>104775</xdr:rowOff>
                  </from>
                  <to>
                    <xdr:col>5</xdr:col>
                    <xdr:colOff>514350</xdr:colOff>
                    <xdr:row>22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1" name="Option Button 44">
              <controlPr defaultSize="0" autoPict="0">
                <anchor moveWithCells="1">
                  <from>
                    <xdr:col>4</xdr:col>
                    <xdr:colOff>238125</xdr:colOff>
                    <xdr:row>22</xdr:row>
                    <xdr:rowOff>104775</xdr:rowOff>
                  </from>
                  <to>
                    <xdr:col>4</xdr:col>
                    <xdr:colOff>514350</xdr:colOff>
                    <xdr:row>22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2" name="Option Button 45">
              <controlPr defaultSize="0" autoPict="0">
                <anchor moveWithCells="1">
                  <from>
                    <xdr:col>3</xdr:col>
                    <xdr:colOff>228600</xdr:colOff>
                    <xdr:row>22</xdr:row>
                    <xdr:rowOff>104775</xdr:rowOff>
                  </from>
                  <to>
                    <xdr:col>3</xdr:col>
                    <xdr:colOff>514350</xdr:colOff>
                    <xdr:row>22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3" name="Option Button 48">
              <controlPr defaultSize="0" autoPict="0">
                <anchor moveWithCells="1">
                  <from>
                    <xdr:col>5</xdr:col>
                    <xdr:colOff>238125</xdr:colOff>
                    <xdr:row>23</xdr:row>
                    <xdr:rowOff>123825</xdr:rowOff>
                  </from>
                  <to>
                    <xdr:col>5</xdr:col>
                    <xdr:colOff>609600</xdr:colOff>
                    <xdr:row>23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4" name="Option Button 49">
              <controlPr defaultSize="0" autoPict="0">
                <anchor moveWithCells="1">
                  <from>
                    <xdr:col>4</xdr:col>
                    <xdr:colOff>238125</xdr:colOff>
                    <xdr:row>23</xdr:row>
                    <xdr:rowOff>123825</xdr:rowOff>
                  </from>
                  <to>
                    <xdr:col>4</xdr:col>
                    <xdr:colOff>609600</xdr:colOff>
                    <xdr:row>23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5" name="Option Button 50">
              <controlPr defaultSize="0" autoPict="0">
                <anchor moveWithCells="1">
                  <from>
                    <xdr:col>3</xdr:col>
                    <xdr:colOff>228600</xdr:colOff>
                    <xdr:row>23</xdr:row>
                    <xdr:rowOff>123825</xdr:rowOff>
                  </from>
                  <to>
                    <xdr:col>3</xdr:col>
                    <xdr:colOff>609600</xdr:colOff>
                    <xdr:row>23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6" name="Option Button 53">
              <controlPr defaultSize="0" autoPict="0">
                <anchor moveWithCells="1">
                  <from>
                    <xdr:col>5</xdr:col>
                    <xdr:colOff>228600</xdr:colOff>
                    <xdr:row>24</xdr:row>
                    <xdr:rowOff>152400</xdr:rowOff>
                  </from>
                  <to>
                    <xdr:col>5</xdr:col>
                    <xdr:colOff>533400</xdr:colOff>
                    <xdr:row>24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7" name="Option Button 54">
              <controlPr defaultSize="0" autoPict="0">
                <anchor moveWithCells="1">
                  <from>
                    <xdr:col>4</xdr:col>
                    <xdr:colOff>228600</xdr:colOff>
                    <xdr:row>24</xdr:row>
                    <xdr:rowOff>152400</xdr:rowOff>
                  </from>
                  <to>
                    <xdr:col>4</xdr:col>
                    <xdr:colOff>533400</xdr:colOff>
                    <xdr:row>24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8" name="Option Button 55">
              <controlPr defaultSize="0" autoPict="0">
                <anchor moveWithCells="1">
                  <from>
                    <xdr:col>3</xdr:col>
                    <xdr:colOff>228600</xdr:colOff>
                    <xdr:row>24</xdr:row>
                    <xdr:rowOff>152400</xdr:rowOff>
                  </from>
                  <to>
                    <xdr:col>3</xdr:col>
                    <xdr:colOff>533400</xdr:colOff>
                    <xdr:row>24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9" name="Option Button 58">
              <controlPr defaultSize="0" autoPict="0">
                <anchor moveWithCells="1">
                  <from>
                    <xdr:col>5</xdr:col>
                    <xdr:colOff>228600</xdr:colOff>
                    <xdr:row>25</xdr:row>
                    <xdr:rowOff>161925</xdr:rowOff>
                  </from>
                  <to>
                    <xdr:col>5</xdr:col>
                    <xdr:colOff>533400</xdr:colOff>
                    <xdr:row>25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0" name="Option Button 59">
              <controlPr defaultSize="0" autoPict="0">
                <anchor moveWithCells="1">
                  <from>
                    <xdr:col>4</xdr:col>
                    <xdr:colOff>228600</xdr:colOff>
                    <xdr:row>25</xdr:row>
                    <xdr:rowOff>161925</xdr:rowOff>
                  </from>
                  <to>
                    <xdr:col>4</xdr:col>
                    <xdr:colOff>533400</xdr:colOff>
                    <xdr:row>25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1" name="Option Button 60">
              <controlPr defaultSize="0" autoPict="0">
                <anchor moveWithCells="1">
                  <from>
                    <xdr:col>3</xdr:col>
                    <xdr:colOff>228600</xdr:colOff>
                    <xdr:row>25</xdr:row>
                    <xdr:rowOff>161925</xdr:rowOff>
                  </from>
                  <to>
                    <xdr:col>3</xdr:col>
                    <xdr:colOff>533400</xdr:colOff>
                    <xdr:row>25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2" name="Option Button 63">
              <controlPr defaultSize="0" autoPict="0">
                <anchor moveWithCells="1">
                  <from>
                    <xdr:col>5</xdr:col>
                    <xdr:colOff>219075</xdr:colOff>
                    <xdr:row>26</xdr:row>
                    <xdr:rowOff>266700</xdr:rowOff>
                  </from>
                  <to>
                    <xdr:col>5</xdr:col>
                    <xdr:colOff>523875</xdr:colOff>
                    <xdr:row>26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3" name="Option Button 64">
              <controlPr defaultSize="0" autoPict="0">
                <anchor moveWithCells="1">
                  <from>
                    <xdr:col>4</xdr:col>
                    <xdr:colOff>219075</xdr:colOff>
                    <xdr:row>26</xdr:row>
                    <xdr:rowOff>266700</xdr:rowOff>
                  </from>
                  <to>
                    <xdr:col>4</xdr:col>
                    <xdr:colOff>523875</xdr:colOff>
                    <xdr:row>26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4" name="Option Button 65">
              <controlPr defaultSize="0" autoPict="0">
                <anchor moveWithCells="1">
                  <from>
                    <xdr:col>3</xdr:col>
                    <xdr:colOff>219075</xdr:colOff>
                    <xdr:row>26</xdr:row>
                    <xdr:rowOff>266700</xdr:rowOff>
                  </from>
                  <to>
                    <xdr:col>3</xdr:col>
                    <xdr:colOff>523875</xdr:colOff>
                    <xdr:row>26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5" name="Option Button 68">
              <controlPr defaultSize="0" autoPict="0">
                <anchor moveWithCells="1">
                  <from>
                    <xdr:col>5</xdr:col>
                    <xdr:colOff>219075</xdr:colOff>
                    <xdr:row>27</xdr:row>
                    <xdr:rowOff>161925</xdr:rowOff>
                  </from>
                  <to>
                    <xdr:col>5</xdr:col>
                    <xdr:colOff>523875</xdr:colOff>
                    <xdr:row>27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6" name="Option Button 69">
              <controlPr defaultSize="0" autoPict="0">
                <anchor moveWithCells="1">
                  <from>
                    <xdr:col>4</xdr:col>
                    <xdr:colOff>219075</xdr:colOff>
                    <xdr:row>27</xdr:row>
                    <xdr:rowOff>161925</xdr:rowOff>
                  </from>
                  <to>
                    <xdr:col>4</xdr:col>
                    <xdr:colOff>523875</xdr:colOff>
                    <xdr:row>27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7" name="Option Button 70">
              <controlPr defaultSize="0" autoPict="0">
                <anchor moveWithCells="1">
                  <from>
                    <xdr:col>3</xdr:col>
                    <xdr:colOff>219075</xdr:colOff>
                    <xdr:row>27</xdr:row>
                    <xdr:rowOff>161925</xdr:rowOff>
                  </from>
                  <to>
                    <xdr:col>3</xdr:col>
                    <xdr:colOff>523875</xdr:colOff>
                    <xdr:row>27</xdr:row>
                    <xdr:rowOff>495300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custom" allowBlank="1" showInputMessage="1" showErrorMessage="1" xr:uid="{00000000-0002-0000-0000-000001000000}">
          <x14:formula1>
            <xm:f>IF($C$11=$L$18,'COMP.'!A6,IF($C$11=$L$19,'COMP.'!A6,""))</xm:f>
          </x14:formula1>
          <xm:sqref>A18:A26</xm:sqref>
        </x14:dataValidation>
        <x14:dataValidation type="custom" allowBlank="1" showInputMessage="1" showErrorMessage="1" xr:uid="{00000000-0002-0000-0000-000002000000}">
          <x14:formula1>
            <xm:f>IF($C$11=$L$18,'COMP.'!A15,IF($C$11=$L$19,"",""))</xm:f>
          </x14:formula1>
          <xm:sqref>A27:A28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84E7B-8DEA-4CA1-A9FA-11FD03437C4C}">
  <dimension ref="A1:N71"/>
  <sheetViews>
    <sheetView zoomScale="84" zoomScaleNormal="84" zoomScaleSheetLayoutView="68" workbookViewId="0">
      <selection activeCell="D2" sqref="D2:E2"/>
    </sheetView>
  </sheetViews>
  <sheetFormatPr baseColWidth="10" defaultColWidth="0" defaultRowHeight="15" zeroHeight="1"/>
  <cols>
    <col min="1" max="1" width="6.140625" style="42" customWidth="1"/>
    <col min="2" max="2" width="30.5703125" style="42" customWidth="1"/>
    <col min="3" max="3" width="77.5703125" style="42" customWidth="1"/>
    <col min="4" max="6" width="11.42578125" style="42" customWidth="1"/>
    <col min="7" max="7" width="17.42578125" style="42" customWidth="1"/>
    <col min="8" max="8" width="19.5703125" style="42" customWidth="1"/>
    <col min="9" max="9" width="11.42578125" style="42" hidden="1" customWidth="1"/>
    <col min="10" max="10" width="7.7109375" style="42" hidden="1" customWidth="1"/>
    <col min="11" max="11" width="14.85546875" style="42" hidden="1" customWidth="1"/>
    <col min="12" max="12" width="8.42578125" style="42" hidden="1" customWidth="1"/>
    <col min="13" max="13" width="24.5703125" style="42" hidden="1" customWidth="1"/>
    <col min="14" max="14" width="5.5703125" style="42" hidden="1" customWidth="1"/>
    <col min="15" max="16384" width="11.42578125" style="42" hidden="1"/>
  </cols>
  <sheetData>
    <row r="1" spans="1:14">
      <c r="A1" s="235"/>
      <c r="B1" s="236"/>
      <c r="C1" s="241" t="s">
        <v>109</v>
      </c>
      <c r="D1" s="244" t="s">
        <v>0</v>
      </c>
      <c r="E1" s="245"/>
      <c r="F1" s="246">
        <v>45891</v>
      </c>
      <c r="G1" s="246"/>
      <c r="H1" s="247"/>
    </row>
    <row r="2" spans="1:14">
      <c r="A2" s="237"/>
      <c r="B2" s="238"/>
      <c r="C2" s="242"/>
      <c r="D2" s="248" t="s">
        <v>1</v>
      </c>
      <c r="E2" s="248"/>
      <c r="F2" s="249" t="s">
        <v>2</v>
      </c>
      <c r="G2" s="250"/>
      <c r="H2" s="251"/>
    </row>
    <row r="3" spans="1:14">
      <c r="A3" s="237"/>
      <c r="B3" s="238"/>
      <c r="C3" s="242"/>
      <c r="D3" s="248" t="s">
        <v>3</v>
      </c>
      <c r="E3" s="248"/>
      <c r="F3" s="252" t="s">
        <v>4</v>
      </c>
      <c r="G3" s="252"/>
      <c r="H3" s="253"/>
    </row>
    <row r="4" spans="1:14" ht="15.75" thickBot="1">
      <c r="A4" s="239"/>
      <c r="B4" s="240"/>
      <c r="C4" s="243"/>
      <c r="D4" s="254" t="s">
        <v>5</v>
      </c>
      <c r="E4" s="254"/>
      <c r="F4" s="255" t="s">
        <v>114</v>
      </c>
      <c r="G4" s="256"/>
      <c r="H4" s="257"/>
    </row>
    <row r="5" spans="1:14" hidden="1">
      <c r="A5" s="71"/>
      <c r="B5" s="72"/>
      <c r="C5" s="72"/>
      <c r="D5" s="233"/>
      <c r="E5" s="233"/>
      <c r="F5" s="233"/>
      <c r="G5" s="233"/>
      <c r="H5" s="234"/>
    </row>
    <row r="6" spans="1:14">
      <c r="A6" s="204" t="s">
        <v>7</v>
      </c>
      <c r="B6" s="205"/>
      <c r="C6" s="223">
        <f>'FOR-EDSEM-07'!C6</f>
        <v>0</v>
      </c>
      <c r="D6" s="223"/>
      <c r="E6" s="223"/>
      <c r="F6" s="223"/>
      <c r="G6" s="223"/>
      <c r="H6" s="224"/>
    </row>
    <row r="7" spans="1:14">
      <c r="A7" s="204" t="s">
        <v>10</v>
      </c>
      <c r="B7" s="205"/>
      <c r="C7" s="223">
        <f>'FOR-EDSEM-07'!C7</f>
        <v>0</v>
      </c>
      <c r="D7" s="223"/>
      <c r="E7" s="223"/>
      <c r="F7" s="223"/>
      <c r="G7" s="223"/>
      <c r="H7" s="224"/>
    </row>
    <row r="8" spans="1:14">
      <c r="A8" s="204" t="s">
        <v>102</v>
      </c>
      <c r="B8" s="205"/>
      <c r="C8" s="223">
        <f>'FOR-EDSEM-07'!C8</f>
        <v>0</v>
      </c>
      <c r="D8" s="223"/>
      <c r="E8" s="223"/>
      <c r="F8" s="223"/>
      <c r="G8" s="223"/>
      <c r="H8" s="224"/>
    </row>
    <row r="9" spans="1:14" ht="30" customHeight="1">
      <c r="A9" s="228" t="s">
        <v>116</v>
      </c>
      <c r="B9" s="229"/>
      <c r="C9" s="230">
        <f>+'FOR-EDSEM-07'!C9</f>
        <v>0</v>
      </c>
      <c r="D9" s="231"/>
      <c r="E9" s="231"/>
      <c r="F9" s="231"/>
      <c r="G9" s="231"/>
      <c r="H9" s="232"/>
    </row>
    <row r="10" spans="1:14">
      <c r="A10" s="204" t="s">
        <v>13</v>
      </c>
      <c r="B10" s="205"/>
      <c r="C10" s="223">
        <f>'FOR-EDSEM-07'!C10</f>
        <v>0</v>
      </c>
      <c r="D10" s="223"/>
      <c r="E10" s="223"/>
      <c r="F10" s="223"/>
      <c r="G10" s="223"/>
      <c r="H10" s="224"/>
    </row>
    <row r="11" spans="1:14">
      <c r="A11" s="204" t="s">
        <v>16</v>
      </c>
      <c r="B11" s="205"/>
      <c r="C11" s="225" t="str">
        <f>'FOR-EDSEM-07'!C11</f>
        <v>NIVEL JERÁRQUICO SUPERIOR</v>
      </c>
      <c r="D11" s="226"/>
      <c r="E11" s="226"/>
      <c r="F11" s="226"/>
      <c r="G11" s="226"/>
      <c r="H11" s="227"/>
    </row>
    <row r="12" spans="1:14" ht="23.25" customHeight="1">
      <c r="A12" s="204" t="s">
        <v>85</v>
      </c>
      <c r="B12" s="205"/>
      <c r="C12" s="70"/>
      <c r="D12" s="203" t="s">
        <v>86</v>
      </c>
      <c r="E12" s="203"/>
      <c r="F12" s="203"/>
      <c r="G12" s="215"/>
      <c r="H12" s="216"/>
    </row>
    <row r="13" spans="1:14" s="66" customFormat="1" ht="23.25" hidden="1" customHeight="1">
      <c r="A13" s="73"/>
      <c r="B13" s="64"/>
      <c r="C13" s="64"/>
      <c r="D13" s="64"/>
      <c r="E13" s="64"/>
      <c r="F13" s="64"/>
      <c r="G13" s="64"/>
      <c r="H13" s="74"/>
      <c r="I13" s="64"/>
      <c r="J13" s="64"/>
      <c r="K13" s="64"/>
      <c r="L13" s="64"/>
      <c r="M13" s="64"/>
      <c r="N13" s="65"/>
    </row>
    <row r="14" spans="1:14">
      <c r="A14" s="217"/>
      <c r="B14" s="218"/>
      <c r="C14" s="218"/>
      <c r="D14" s="218"/>
      <c r="E14" s="218"/>
      <c r="F14" s="218"/>
      <c r="G14" s="219"/>
      <c r="H14" s="75" t="s">
        <v>84</v>
      </c>
    </row>
    <row r="15" spans="1:14" ht="40.5" customHeight="1">
      <c r="A15" s="200" t="s">
        <v>83</v>
      </c>
      <c r="B15" s="201"/>
      <c r="C15" s="201"/>
      <c r="D15" s="201"/>
      <c r="E15" s="201"/>
      <c r="F15" s="201"/>
      <c r="G15" s="202"/>
      <c r="H15" s="76">
        <v>0.35</v>
      </c>
    </row>
    <row r="16" spans="1:14">
      <c r="A16" s="212" t="s">
        <v>115</v>
      </c>
      <c r="B16" s="213"/>
      <c r="C16" s="213"/>
      <c r="D16" s="213"/>
      <c r="E16" s="213"/>
      <c r="F16" s="214"/>
      <c r="G16" s="53"/>
      <c r="H16" s="77" t="s">
        <v>77</v>
      </c>
    </row>
    <row r="17" spans="1:11">
      <c r="A17" s="220" t="s">
        <v>81</v>
      </c>
      <c r="B17" s="221"/>
      <c r="C17" s="221"/>
      <c r="D17" s="221"/>
      <c r="E17" s="221"/>
      <c r="F17" s="221"/>
      <c r="G17" s="222"/>
      <c r="H17" s="78">
        <f>IF((G16*$H$15)&gt;35%,35%,(G16*$H$15))</f>
        <v>0</v>
      </c>
    </row>
    <row r="18" spans="1:11" hidden="1">
      <c r="A18" s="206"/>
      <c r="B18" s="207"/>
      <c r="C18" s="207"/>
      <c r="D18" s="207"/>
      <c r="E18" s="207"/>
      <c r="F18" s="207"/>
      <c r="G18" s="207"/>
      <c r="H18" s="208"/>
    </row>
    <row r="19" spans="1:11" ht="22.5" customHeight="1">
      <c r="A19" s="200" t="s">
        <v>110</v>
      </c>
      <c r="B19" s="201"/>
      <c r="C19" s="201"/>
      <c r="D19" s="201"/>
      <c r="E19" s="201"/>
      <c r="F19" s="201"/>
      <c r="G19" s="202"/>
      <c r="H19" s="76">
        <v>0.4</v>
      </c>
    </row>
    <row r="20" spans="1:11" ht="15" customHeight="1">
      <c r="A20" s="212" t="s">
        <v>82</v>
      </c>
      <c r="B20" s="213"/>
      <c r="C20" s="213"/>
      <c r="D20" s="213"/>
      <c r="E20" s="213"/>
      <c r="F20" s="214"/>
      <c r="G20" s="98">
        <f>'FOR-EDSEM-07'!D31</f>
        <v>0</v>
      </c>
      <c r="H20" s="77" t="s">
        <v>77</v>
      </c>
    </row>
    <row r="21" spans="1:11">
      <c r="A21" s="220" t="s">
        <v>81</v>
      </c>
      <c r="B21" s="221"/>
      <c r="C21" s="221"/>
      <c r="D21" s="221"/>
      <c r="E21" s="221"/>
      <c r="F21" s="221"/>
      <c r="G21" s="222"/>
      <c r="H21" s="78">
        <f>IF((G20*$H$19)&gt;40%,40%,(G20*$H$19))</f>
        <v>0</v>
      </c>
    </row>
    <row r="22" spans="1:11" hidden="1">
      <c r="A22" s="206"/>
      <c r="B22" s="207"/>
      <c r="C22" s="207"/>
      <c r="D22" s="207"/>
      <c r="E22" s="207"/>
      <c r="F22" s="207"/>
      <c r="G22" s="207"/>
      <c r="H22" s="208"/>
    </row>
    <row r="23" spans="1:11" ht="21.75" customHeight="1">
      <c r="A23" s="209" t="s">
        <v>111</v>
      </c>
      <c r="B23" s="210"/>
      <c r="C23" s="210"/>
      <c r="D23" s="210"/>
      <c r="E23" s="210"/>
      <c r="F23" s="210"/>
      <c r="G23" s="211"/>
      <c r="H23" s="76">
        <v>0.15</v>
      </c>
    </row>
    <row r="24" spans="1:11" ht="15" customHeight="1">
      <c r="A24" s="212" t="s">
        <v>80</v>
      </c>
      <c r="B24" s="213"/>
      <c r="C24" s="213"/>
      <c r="D24" s="213"/>
      <c r="E24" s="213"/>
      <c r="F24" s="214"/>
      <c r="G24" s="53"/>
      <c r="H24" s="79" t="s">
        <v>77</v>
      </c>
    </row>
    <row r="25" spans="1:11">
      <c r="A25" s="279" t="s">
        <v>79</v>
      </c>
      <c r="B25" s="280"/>
      <c r="C25" s="280"/>
      <c r="D25" s="280"/>
      <c r="E25" s="280"/>
      <c r="F25" s="280"/>
      <c r="G25" s="281"/>
      <c r="H25" s="78">
        <f>IF((G24*$H$23)&gt;15%,15%,(G24*$H$23))</f>
        <v>0</v>
      </c>
    </row>
    <row r="26" spans="1:11" hidden="1">
      <c r="A26" s="206"/>
      <c r="B26" s="207"/>
      <c r="C26" s="207"/>
      <c r="D26" s="207"/>
      <c r="E26" s="207"/>
      <c r="F26" s="207"/>
      <c r="G26" s="207"/>
      <c r="H26" s="208"/>
    </row>
    <row r="27" spans="1:11" ht="15" customHeight="1">
      <c r="A27" s="209" t="s">
        <v>112</v>
      </c>
      <c r="B27" s="210"/>
      <c r="C27" s="210"/>
      <c r="D27" s="210"/>
      <c r="E27" s="210"/>
      <c r="F27" s="210"/>
      <c r="G27" s="211"/>
      <c r="H27" s="80">
        <v>0.1</v>
      </c>
    </row>
    <row r="28" spans="1:11">
      <c r="A28" s="273" t="s">
        <v>78</v>
      </c>
      <c r="B28" s="274"/>
      <c r="C28" s="274"/>
      <c r="D28" s="274"/>
      <c r="E28" s="274"/>
      <c r="F28" s="275"/>
      <c r="G28" s="53"/>
      <c r="H28" s="79" t="s">
        <v>77</v>
      </c>
    </row>
    <row r="29" spans="1:11">
      <c r="A29" s="220" t="s">
        <v>76</v>
      </c>
      <c r="B29" s="221"/>
      <c r="C29" s="221"/>
      <c r="D29" s="221"/>
      <c r="E29" s="221"/>
      <c r="F29" s="221"/>
      <c r="G29" s="222"/>
      <c r="H29" s="81">
        <f>IF((G28*$H$27)&gt;10%,10%,(G28*$H$27))</f>
        <v>0</v>
      </c>
    </row>
    <row r="30" spans="1:11" hidden="1">
      <c r="A30" s="82"/>
      <c r="B30" s="83"/>
      <c r="C30" s="83"/>
      <c r="D30" s="83"/>
      <c r="E30" s="83"/>
      <c r="F30" s="83"/>
      <c r="G30" s="83"/>
      <c r="H30" s="84"/>
    </row>
    <row r="31" spans="1:11" ht="15" customHeight="1">
      <c r="A31" s="209" t="s">
        <v>87</v>
      </c>
      <c r="B31" s="210"/>
      <c r="C31" s="210"/>
      <c r="D31" s="210"/>
      <c r="E31" s="210"/>
      <c r="F31" s="211"/>
      <c r="G31" s="262" t="s">
        <v>88</v>
      </c>
      <c r="H31" s="263"/>
    </row>
    <row r="32" spans="1:11" ht="24" customHeight="1">
      <c r="A32" s="266" t="s">
        <v>104</v>
      </c>
      <c r="B32" s="267"/>
      <c r="C32" s="267"/>
      <c r="D32" s="267"/>
      <c r="E32" s="267"/>
      <c r="F32" s="268"/>
      <c r="G32" s="271" t="s">
        <v>77</v>
      </c>
      <c r="H32" s="272"/>
      <c r="J32" s="68" t="s">
        <v>94</v>
      </c>
      <c r="K32" s="58">
        <v>0.01</v>
      </c>
    </row>
    <row r="33" spans="1:14" ht="20.25" customHeight="1">
      <c r="A33" s="273"/>
      <c r="B33" s="274"/>
      <c r="C33" s="274"/>
      <c r="D33" s="274"/>
      <c r="E33" s="274"/>
      <c r="F33" s="275"/>
      <c r="G33" s="269" t="str">
        <f>IFERROR(+VLOOKUP(A33,$J$32:$K$35,2,0)," ")</f>
        <v xml:space="preserve"> </v>
      </c>
      <c r="H33" s="270"/>
      <c r="J33" s="68" t="s">
        <v>95</v>
      </c>
      <c r="K33" s="56">
        <v>7.4999999999999997E-3</v>
      </c>
    </row>
    <row r="34" spans="1:14" ht="20.25" customHeight="1">
      <c r="A34" s="273"/>
      <c r="B34" s="274"/>
      <c r="C34" s="274"/>
      <c r="D34" s="274"/>
      <c r="E34" s="274"/>
      <c r="F34" s="275"/>
      <c r="G34" s="269" t="str">
        <f>IFERROR(+VLOOKUP(A34,$J$32:$K$35,2,0)," ")</f>
        <v xml:space="preserve"> </v>
      </c>
      <c r="H34" s="270"/>
      <c r="J34" s="68" t="s">
        <v>96</v>
      </c>
      <c r="K34" s="57">
        <v>5.0000000000000001E-3</v>
      </c>
    </row>
    <row r="35" spans="1:14" ht="20.25" customHeight="1">
      <c r="A35" s="273"/>
      <c r="B35" s="274"/>
      <c r="C35" s="274"/>
      <c r="D35" s="274"/>
      <c r="E35" s="274"/>
      <c r="F35" s="275"/>
      <c r="G35" s="269" t="str">
        <f t="shared" ref="G35" si="0">IFERROR(+VLOOKUP(A35,$J$32:$K$35,2,0)," ")</f>
        <v xml:space="preserve"> </v>
      </c>
      <c r="H35" s="270"/>
      <c r="J35" s="69" t="s">
        <v>93</v>
      </c>
    </row>
    <row r="36" spans="1:14" ht="26.25" customHeight="1">
      <c r="A36" s="295" t="s">
        <v>89</v>
      </c>
      <c r="B36" s="296"/>
      <c r="C36" s="296"/>
      <c r="D36" s="296"/>
      <c r="E36" s="296"/>
      <c r="F36" s="296"/>
      <c r="G36" s="264">
        <f>MAX(G33:H35)</f>
        <v>0</v>
      </c>
      <c r="H36" s="265"/>
    </row>
    <row r="37" spans="1:14" ht="27.75" hidden="1" customHeight="1">
      <c r="A37" s="82"/>
      <c r="B37" s="83"/>
      <c r="C37" s="83"/>
      <c r="D37" s="83"/>
      <c r="E37" s="83"/>
      <c r="F37" s="83"/>
      <c r="G37" s="83"/>
      <c r="H37" s="85"/>
      <c r="M37" s="59" t="s">
        <v>90</v>
      </c>
      <c r="N37" s="57">
        <v>5.0000000000000001E-3</v>
      </c>
    </row>
    <row r="38" spans="1:14" ht="24.75" customHeight="1">
      <c r="A38" s="209" t="s">
        <v>105</v>
      </c>
      <c r="B38" s="210"/>
      <c r="C38" s="210"/>
      <c r="D38" s="210"/>
      <c r="E38" s="210"/>
      <c r="F38" s="210"/>
      <c r="G38" s="297" t="s">
        <v>117</v>
      </c>
      <c r="H38" s="298"/>
      <c r="M38" s="59" t="s">
        <v>91</v>
      </c>
      <c r="N38" s="57">
        <v>0.01</v>
      </c>
    </row>
    <row r="39" spans="1:14" ht="32.25" customHeight="1">
      <c r="A39" s="182"/>
      <c r="B39" s="183"/>
      <c r="C39" s="183"/>
      <c r="D39" s="183"/>
      <c r="E39" s="183"/>
      <c r="F39" s="183"/>
      <c r="G39" s="192" t="str">
        <f>IFERROR(+VLOOKUP(A39,$M$37:$N$40,2,0)," ")</f>
        <v xml:space="preserve"> </v>
      </c>
      <c r="H39" s="193"/>
      <c r="M39" s="59" t="s">
        <v>92</v>
      </c>
      <c r="N39" s="58">
        <v>0.02</v>
      </c>
    </row>
    <row r="40" spans="1:14" ht="15" customHeight="1">
      <c r="A40" s="182"/>
      <c r="B40" s="183"/>
      <c r="C40" s="183"/>
      <c r="D40" s="183"/>
      <c r="E40" s="183"/>
      <c r="F40" s="183"/>
      <c r="G40" s="192" t="str">
        <f>IFERROR(+VLOOKUP(A40,$M$37:$N$40,2,0)," ")</f>
        <v xml:space="preserve"> </v>
      </c>
      <c r="H40" s="193"/>
      <c r="M40" s="60" t="s">
        <v>93</v>
      </c>
      <c r="N40" s="58"/>
    </row>
    <row r="41" spans="1:14">
      <c r="A41" s="182"/>
      <c r="B41" s="183"/>
      <c r="C41" s="183"/>
      <c r="D41" s="183"/>
      <c r="E41" s="183"/>
      <c r="F41" s="183"/>
      <c r="G41" s="192" t="str">
        <f>IFERROR(+VLOOKUP(A41,$M$37:$N$40,2,0)," ")</f>
        <v xml:space="preserve"> </v>
      </c>
      <c r="H41" s="193"/>
    </row>
    <row r="42" spans="1:14">
      <c r="A42" s="182"/>
      <c r="B42" s="183"/>
      <c r="C42" s="183"/>
      <c r="D42" s="183"/>
      <c r="E42" s="183"/>
      <c r="F42" s="183"/>
      <c r="G42" s="192" t="str">
        <f>IFERROR(+VLOOKUP(A42,$M$37:$N$40,2,0)," ")</f>
        <v xml:space="preserve"> </v>
      </c>
      <c r="H42" s="193"/>
    </row>
    <row r="43" spans="1:14">
      <c r="A43" s="184" t="s">
        <v>97</v>
      </c>
      <c r="B43" s="185"/>
      <c r="C43" s="185"/>
      <c r="D43" s="185"/>
      <c r="E43" s="185"/>
      <c r="F43" s="186"/>
      <c r="G43" s="187">
        <f>MAX(G39:H42)</f>
        <v>0</v>
      </c>
      <c r="H43" s="188"/>
    </row>
    <row r="44" spans="1:14" hidden="1">
      <c r="A44" s="82"/>
      <c r="B44" s="83"/>
      <c r="C44" s="83"/>
      <c r="D44" s="83"/>
      <c r="E44" s="83"/>
      <c r="F44" s="83"/>
      <c r="G44" s="83"/>
      <c r="H44" s="85"/>
    </row>
    <row r="45" spans="1:14" hidden="1">
      <c r="A45" s="86"/>
      <c r="H45" s="87"/>
    </row>
    <row r="46" spans="1:14" ht="25.5" customHeight="1">
      <c r="A46" s="194" t="s">
        <v>118</v>
      </c>
      <c r="B46" s="195"/>
      <c r="C46" s="195"/>
      <c r="D46" s="195"/>
      <c r="E46" s="195"/>
      <c r="F46" s="195"/>
      <c r="G46" s="195"/>
      <c r="H46" s="196"/>
    </row>
    <row r="47" spans="1:14" ht="28.5" customHeight="1" thickBot="1">
      <c r="A47" s="197" t="s">
        <v>75</v>
      </c>
      <c r="B47" s="198"/>
      <c r="C47" s="198"/>
      <c r="D47" s="198"/>
      <c r="E47" s="198"/>
      <c r="F47" s="199"/>
      <c r="G47" s="52" t="s">
        <v>74</v>
      </c>
      <c r="H47" s="88" t="s">
        <v>73</v>
      </c>
      <c r="J47" s="44"/>
      <c r="K47" s="51"/>
      <c r="L47" s="177"/>
      <c r="M47" s="178"/>
    </row>
    <row r="48" spans="1:14" ht="16.5" thickBot="1">
      <c r="A48" s="89" t="s">
        <v>72</v>
      </c>
      <c r="B48" s="179" t="s">
        <v>71</v>
      </c>
      <c r="C48" s="180"/>
      <c r="D48" s="180"/>
      <c r="E48" s="180"/>
      <c r="F48" s="181"/>
      <c r="G48" s="54">
        <f>+H17</f>
        <v>0</v>
      </c>
      <c r="H48" s="189" t="str">
        <f>IF(G54=0%," ",IF(G54&lt;L51,$K$52,IF(G54&lt;L50,$K$51,IF(G54&lt;L49,$K$50,IF(G54&lt;L48,$K$49,IF(G54&lt;=M48,K48,"REVISAR"))))))</f>
        <v xml:space="preserve"> </v>
      </c>
      <c r="J48" s="44"/>
      <c r="K48" s="50" t="s">
        <v>70</v>
      </c>
      <c r="L48" s="46">
        <v>0.9</v>
      </c>
      <c r="M48" s="46">
        <v>1</v>
      </c>
    </row>
    <row r="49" spans="1:13" ht="16.5" thickBot="1">
      <c r="A49" s="89" t="s">
        <v>69</v>
      </c>
      <c r="B49" s="179" t="s">
        <v>113</v>
      </c>
      <c r="C49" s="180"/>
      <c r="D49" s="180"/>
      <c r="E49" s="180"/>
      <c r="F49" s="181"/>
      <c r="G49" s="54">
        <f>+H21</f>
        <v>0</v>
      </c>
      <c r="H49" s="190"/>
      <c r="J49" s="44"/>
      <c r="K49" s="48" t="s">
        <v>68</v>
      </c>
      <c r="L49" s="46">
        <v>0.8</v>
      </c>
      <c r="M49" s="46">
        <v>0.89990000000000003</v>
      </c>
    </row>
    <row r="50" spans="1:13" ht="16.5" thickBot="1">
      <c r="A50" s="89" t="s">
        <v>67</v>
      </c>
      <c r="B50" s="179" t="s">
        <v>64</v>
      </c>
      <c r="C50" s="180"/>
      <c r="D50" s="180"/>
      <c r="E50" s="180"/>
      <c r="F50" s="181"/>
      <c r="G50" s="54">
        <f>+H25</f>
        <v>0</v>
      </c>
      <c r="H50" s="190"/>
      <c r="J50" s="44"/>
      <c r="K50" s="48" t="s">
        <v>65</v>
      </c>
      <c r="L50" s="49">
        <v>0.7</v>
      </c>
      <c r="M50" s="49">
        <v>0.79990000000000006</v>
      </c>
    </row>
    <row r="51" spans="1:13" ht="16.5" thickBot="1">
      <c r="A51" s="89" t="s">
        <v>98</v>
      </c>
      <c r="B51" s="179" t="s">
        <v>66</v>
      </c>
      <c r="C51" s="180"/>
      <c r="D51" s="180"/>
      <c r="E51" s="180"/>
      <c r="F51" s="181"/>
      <c r="G51" s="54">
        <f>+H29</f>
        <v>0</v>
      </c>
      <c r="H51" s="190"/>
      <c r="J51" s="44"/>
      <c r="K51" s="48" t="s">
        <v>63</v>
      </c>
      <c r="L51" s="46">
        <v>0.6</v>
      </c>
      <c r="M51" s="46">
        <v>0.69989999999999997</v>
      </c>
    </row>
    <row r="52" spans="1:13" ht="16.5" thickBot="1">
      <c r="A52" s="89" t="s">
        <v>99</v>
      </c>
      <c r="B52" s="179" t="s">
        <v>101</v>
      </c>
      <c r="C52" s="180"/>
      <c r="D52" s="180"/>
      <c r="E52" s="180"/>
      <c r="F52" s="181"/>
      <c r="G52" s="54">
        <f>+G36</f>
        <v>0</v>
      </c>
      <c r="H52" s="190"/>
      <c r="J52" s="44"/>
      <c r="K52" s="48" t="s">
        <v>61</v>
      </c>
      <c r="L52" s="47" t="s">
        <v>60</v>
      </c>
      <c r="M52" s="46">
        <v>0.6</v>
      </c>
    </row>
    <row r="53" spans="1:13">
      <c r="A53" s="89" t="s">
        <v>100</v>
      </c>
      <c r="B53" s="179" t="s">
        <v>106</v>
      </c>
      <c r="C53" s="180"/>
      <c r="D53" s="180"/>
      <c r="E53" s="180"/>
      <c r="F53" s="181"/>
      <c r="G53" s="54">
        <f>+G43</f>
        <v>0</v>
      </c>
      <c r="H53" s="190"/>
      <c r="J53" s="44"/>
    </row>
    <row r="54" spans="1:13" ht="15.75" thickBot="1">
      <c r="A54" s="299" t="s">
        <v>62</v>
      </c>
      <c r="B54" s="300"/>
      <c r="C54" s="300"/>
      <c r="D54" s="300"/>
      <c r="E54" s="300"/>
      <c r="F54" s="301"/>
      <c r="G54" s="55">
        <f>IF((SUM(G48:G52)-G53)&gt; 1,1,SUM(G48:G52)-G53)</f>
        <v>0</v>
      </c>
      <c r="H54" s="191"/>
      <c r="J54" s="44"/>
    </row>
    <row r="55" spans="1:13">
      <c r="A55" s="291"/>
      <c r="B55" s="292"/>
      <c r="C55" s="292"/>
      <c r="D55" s="292"/>
      <c r="E55" s="292"/>
      <c r="F55" s="292"/>
      <c r="G55" s="292"/>
      <c r="H55" s="293"/>
      <c r="J55" s="44"/>
      <c r="K55" s="44"/>
      <c r="L55" s="43"/>
      <c r="M55" s="43"/>
    </row>
    <row r="56" spans="1:13">
      <c r="A56" s="288" t="s">
        <v>59</v>
      </c>
      <c r="B56" s="289"/>
      <c r="C56" s="289"/>
      <c r="D56" s="289"/>
      <c r="E56" s="289"/>
      <c r="F56" s="289"/>
      <c r="G56" s="289"/>
      <c r="H56" s="290"/>
    </row>
    <row r="57" spans="1:13" ht="14.25" customHeight="1">
      <c r="A57" s="282"/>
      <c r="B57" s="283"/>
      <c r="C57" s="283"/>
      <c r="D57" s="283"/>
      <c r="E57" s="283"/>
      <c r="F57" s="283"/>
      <c r="G57" s="283"/>
      <c r="H57" s="284"/>
    </row>
    <row r="58" spans="1:13">
      <c r="A58" s="174"/>
      <c r="B58" s="175"/>
      <c r="C58" s="175"/>
      <c r="D58" s="175"/>
      <c r="E58" s="175"/>
      <c r="F58" s="175"/>
      <c r="G58" s="175"/>
      <c r="H58" s="176"/>
    </row>
    <row r="59" spans="1:13">
      <c r="A59" s="174"/>
      <c r="B59" s="175"/>
      <c r="C59" s="175"/>
      <c r="D59" s="175"/>
      <c r="E59" s="175"/>
      <c r="F59" s="175"/>
      <c r="G59" s="175"/>
      <c r="H59" s="176"/>
    </row>
    <row r="60" spans="1:13">
      <c r="A60" s="174"/>
      <c r="B60" s="175"/>
      <c r="C60" s="175"/>
      <c r="D60" s="175"/>
      <c r="E60" s="175"/>
      <c r="F60" s="175"/>
      <c r="G60" s="175"/>
      <c r="H60" s="176"/>
    </row>
    <row r="61" spans="1:13">
      <c r="A61" s="174"/>
      <c r="B61" s="175"/>
      <c r="C61" s="175"/>
      <c r="D61" s="175"/>
      <c r="E61" s="175"/>
      <c r="F61" s="175"/>
      <c r="G61" s="175"/>
      <c r="H61" s="176"/>
    </row>
    <row r="62" spans="1:13">
      <c r="A62" s="217"/>
      <c r="B62" s="218"/>
      <c r="C62" s="218"/>
      <c r="D62" s="218"/>
      <c r="E62" s="218"/>
      <c r="F62" s="218"/>
      <c r="G62" s="218"/>
      <c r="H62" s="294"/>
    </row>
    <row r="63" spans="1:13" ht="18" customHeight="1">
      <c r="A63" s="172" t="s">
        <v>58</v>
      </c>
      <c r="B63" s="173"/>
      <c r="C63" s="101"/>
      <c r="D63" s="285"/>
      <c r="E63" s="286"/>
      <c r="F63" s="286"/>
      <c r="G63" s="286"/>
      <c r="H63" s="287"/>
    </row>
    <row r="64" spans="1:13">
      <c r="A64" s="276"/>
      <c r="B64" s="277"/>
      <c r="C64" s="277"/>
      <c r="D64" s="277"/>
      <c r="E64" s="277"/>
      <c r="F64" s="277"/>
      <c r="G64" s="277"/>
      <c r="H64" s="278"/>
    </row>
    <row r="65" spans="1:8">
      <c r="A65" s="276"/>
      <c r="B65" s="277"/>
      <c r="C65" s="277"/>
      <c r="D65" s="277"/>
      <c r="E65" s="277"/>
      <c r="F65" s="277"/>
      <c r="G65" s="277"/>
      <c r="H65" s="278"/>
    </row>
    <row r="66" spans="1:8">
      <c r="A66" s="276"/>
      <c r="B66" s="277"/>
      <c r="C66" s="277"/>
      <c r="D66" s="277"/>
      <c r="E66" s="277"/>
      <c r="F66" s="277"/>
      <c r="G66" s="277"/>
      <c r="H66" s="278"/>
    </row>
    <row r="67" spans="1:8" ht="17.25" customHeight="1">
      <c r="A67" s="276"/>
      <c r="B67" s="277"/>
      <c r="C67" s="277"/>
      <c r="D67" s="277"/>
      <c r="E67" s="277"/>
      <c r="F67" s="277"/>
      <c r="G67" s="277"/>
      <c r="H67" s="278"/>
    </row>
    <row r="68" spans="1:8">
      <c r="A68" s="91"/>
      <c r="B68" s="83" t="s">
        <v>57</v>
      </c>
      <c r="C68" s="67"/>
      <c r="D68" s="43"/>
      <c r="E68" s="83" t="s">
        <v>107</v>
      </c>
      <c r="F68" s="45"/>
      <c r="G68" s="45"/>
      <c r="H68" s="90"/>
    </row>
    <row r="69" spans="1:8">
      <c r="A69" s="91"/>
      <c r="B69" s="92" t="s">
        <v>48</v>
      </c>
      <c r="C69" s="43"/>
      <c r="D69" s="83"/>
      <c r="E69" s="99" t="s">
        <v>48</v>
      </c>
      <c r="F69" s="258">
        <f>C8</f>
        <v>0</v>
      </c>
      <c r="G69" s="258"/>
      <c r="H69" s="259"/>
    </row>
    <row r="70" spans="1:8">
      <c r="A70" s="91"/>
      <c r="B70" s="92" t="s">
        <v>49</v>
      </c>
      <c r="C70" s="100"/>
      <c r="D70" s="90"/>
      <c r="E70" s="99" t="s">
        <v>49</v>
      </c>
      <c r="F70" s="260">
        <f>C9</f>
        <v>0</v>
      </c>
      <c r="G70" s="260"/>
      <c r="H70" s="261"/>
    </row>
    <row r="71" spans="1:8" ht="15.75" thickBot="1">
      <c r="A71" s="93"/>
      <c r="B71" s="94"/>
      <c r="C71" s="94"/>
      <c r="D71" s="94"/>
      <c r="E71" s="95"/>
      <c r="F71" s="96"/>
      <c r="G71" s="96"/>
      <c r="H71" s="97"/>
    </row>
  </sheetData>
  <sheetProtection algorithmName="SHA-512" hashValue="ZGR8Omtdt55Apmm7cOTIZIGK4a3QXDU3m24yMDeS5ZZn28MbP3hgQ3Zyuizj1xoAM8p+G2PwKT7qXbsrDDKoBA==" saltValue="QbUxxFCIGhqkJtlgFrPXow==" spinCount="100000" sheet="1" objects="1" scenarios="1"/>
  <protectedRanges>
    <protectedRange sqref="C69:C70" name="Rango11"/>
    <protectedRange sqref="C63" name="Rango10"/>
    <protectedRange sqref="A57:H62" name="Rango9"/>
    <protectedRange sqref="A39:F42" name="Rango8"/>
    <protectedRange sqref="A33:F35" name="Rango7"/>
    <protectedRange sqref="G28" name="Rango6"/>
    <protectedRange sqref="G24" name="Rango5"/>
    <protectedRange sqref="G16" name="Rango4"/>
    <protectedRange sqref="G12" name="Rango3"/>
    <protectedRange sqref="C12" name="Rango2"/>
  </protectedRanges>
  <mergeCells count="90">
    <mergeCell ref="A64:H67"/>
    <mergeCell ref="A21:G21"/>
    <mergeCell ref="A25:G25"/>
    <mergeCell ref="A29:G29"/>
    <mergeCell ref="A57:H57"/>
    <mergeCell ref="D63:H63"/>
    <mergeCell ref="A56:H56"/>
    <mergeCell ref="A55:H55"/>
    <mergeCell ref="A62:H62"/>
    <mergeCell ref="A28:F28"/>
    <mergeCell ref="A36:F36"/>
    <mergeCell ref="A38:F38"/>
    <mergeCell ref="G38:H38"/>
    <mergeCell ref="G42:H42"/>
    <mergeCell ref="A54:F54"/>
    <mergeCell ref="B48:F48"/>
    <mergeCell ref="F69:H69"/>
    <mergeCell ref="F70:H70"/>
    <mergeCell ref="G31:H31"/>
    <mergeCell ref="A31:F31"/>
    <mergeCell ref="G36:H36"/>
    <mergeCell ref="A32:F32"/>
    <mergeCell ref="G33:H33"/>
    <mergeCell ref="G34:H34"/>
    <mergeCell ref="G35:H35"/>
    <mergeCell ref="G32:H32"/>
    <mergeCell ref="A33:F33"/>
    <mergeCell ref="A34:F34"/>
    <mergeCell ref="A35:F35"/>
    <mergeCell ref="A59:H59"/>
    <mergeCell ref="A60:H60"/>
    <mergeCell ref="A61:H61"/>
    <mergeCell ref="A1:B4"/>
    <mergeCell ref="C1:C4"/>
    <mergeCell ref="D1:E1"/>
    <mergeCell ref="F1:H1"/>
    <mergeCell ref="D2:E2"/>
    <mergeCell ref="F2:H2"/>
    <mergeCell ref="D3:E3"/>
    <mergeCell ref="F3:H3"/>
    <mergeCell ref="D4:E4"/>
    <mergeCell ref="F4:H4"/>
    <mergeCell ref="D5:H5"/>
    <mergeCell ref="A6:B6"/>
    <mergeCell ref="A7:B7"/>
    <mergeCell ref="A8:B8"/>
    <mergeCell ref="A10:B10"/>
    <mergeCell ref="A11:B11"/>
    <mergeCell ref="C6:H6"/>
    <mergeCell ref="C7:H7"/>
    <mergeCell ref="C8:H8"/>
    <mergeCell ref="C10:H10"/>
    <mergeCell ref="C11:H11"/>
    <mergeCell ref="A9:B9"/>
    <mergeCell ref="C9:H9"/>
    <mergeCell ref="D12:F12"/>
    <mergeCell ref="A12:B12"/>
    <mergeCell ref="A26:H26"/>
    <mergeCell ref="A27:G27"/>
    <mergeCell ref="A22:H22"/>
    <mergeCell ref="A18:H18"/>
    <mergeCell ref="A19:G19"/>
    <mergeCell ref="A20:F20"/>
    <mergeCell ref="A23:G23"/>
    <mergeCell ref="G12:H12"/>
    <mergeCell ref="A24:F24"/>
    <mergeCell ref="A16:F16"/>
    <mergeCell ref="A14:G14"/>
    <mergeCell ref="A17:G17"/>
    <mergeCell ref="B52:F52"/>
    <mergeCell ref="B53:F53"/>
    <mergeCell ref="A46:H46"/>
    <mergeCell ref="A47:F47"/>
    <mergeCell ref="A15:G15"/>
    <mergeCell ref="A63:B63"/>
    <mergeCell ref="A58:H58"/>
    <mergeCell ref="L47:M47"/>
    <mergeCell ref="B51:F51"/>
    <mergeCell ref="A39:F39"/>
    <mergeCell ref="A40:F40"/>
    <mergeCell ref="A43:F43"/>
    <mergeCell ref="G43:H43"/>
    <mergeCell ref="A41:F41"/>
    <mergeCell ref="A42:F42"/>
    <mergeCell ref="H48:H54"/>
    <mergeCell ref="G39:H39"/>
    <mergeCell ref="G40:H40"/>
    <mergeCell ref="G41:H41"/>
    <mergeCell ref="B49:F49"/>
    <mergeCell ref="B50:F50"/>
  </mergeCells>
  <dataValidations count="2">
    <dataValidation type="list" allowBlank="1" showInputMessage="1" showErrorMessage="1" sqref="A39:A42" xr:uid="{BDB298FF-A7BE-49A7-B35A-73A26B3880F4}">
      <formula1>$M$37:$M$40</formula1>
    </dataValidation>
    <dataValidation type="list" allowBlank="1" showInputMessage="1" showErrorMessage="1" sqref="A33:F35" xr:uid="{58205030-AF4E-448E-ABF9-40B8186EDEB5}">
      <formula1>$J$32:$J$34</formula1>
    </dataValidation>
  </dataValidations>
  <pageMargins left="0.7" right="0.7" top="0.75" bottom="0.75" header="0.3" footer="0.3"/>
  <pageSetup paperSize="9" scale="45" orientation="portrait" r:id="rId1"/>
  <colBreaks count="1" manualBreakCount="1"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2:F16"/>
  <sheetViews>
    <sheetView topLeftCell="A5" workbookViewId="0">
      <selection activeCell="A6" sqref="A6"/>
    </sheetView>
  </sheetViews>
  <sheetFormatPr baseColWidth="10" defaultColWidth="11.5703125" defaultRowHeight="12.75"/>
  <cols>
    <col min="1" max="1" width="30.28515625" style="1" customWidth="1"/>
    <col min="2" max="2" width="50.140625" style="1" customWidth="1"/>
    <col min="3" max="6" width="27.42578125" style="1" customWidth="1"/>
    <col min="7" max="251" width="11.5703125" style="1"/>
    <col min="252" max="252" width="7.28515625" style="1" customWidth="1"/>
    <col min="253" max="253" width="16.7109375" style="1" customWidth="1"/>
    <col min="254" max="254" width="28.7109375" style="1" customWidth="1"/>
    <col min="255" max="255" width="37.5703125" style="1" customWidth="1"/>
    <col min="256" max="256" width="31.5703125" style="1" customWidth="1"/>
    <col min="257" max="257" width="50.28515625" style="1" customWidth="1"/>
    <col min="258" max="507" width="11.5703125" style="1"/>
    <col min="508" max="508" width="7.28515625" style="1" customWidth="1"/>
    <col min="509" max="509" width="16.7109375" style="1" customWidth="1"/>
    <col min="510" max="510" width="28.7109375" style="1" customWidth="1"/>
    <col min="511" max="511" width="37.5703125" style="1" customWidth="1"/>
    <col min="512" max="512" width="31.5703125" style="1" customWidth="1"/>
    <col min="513" max="513" width="50.28515625" style="1" customWidth="1"/>
    <col min="514" max="763" width="11.5703125" style="1"/>
    <col min="764" max="764" width="7.28515625" style="1" customWidth="1"/>
    <col min="765" max="765" width="16.7109375" style="1" customWidth="1"/>
    <col min="766" max="766" width="28.7109375" style="1" customWidth="1"/>
    <col min="767" max="767" width="37.5703125" style="1" customWidth="1"/>
    <col min="768" max="768" width="31.5703125" style="1" customWidth="1"/>
    <col min="769" max="769" width="50.28515625" style="1" customWidth="1"/>
    <col min="770" max="1019" width="11.5703125" style="1"/>
    <col min="1020" max="1020" width="7.28515625" style="1" customWidth="1"/>
    <col min="1021" max="1021" width="16.7109375" style="1" customWidth="1"/>
    <col min="1022" max="1022" width="28.7109375" style="1" customWidth="1"/>
    <col min="1023" max="1023" width="37.5703125" style="1" customWidth="1"/>
    <col min="1024" max="1024" width="31.5703125" style="1" customWidth="1"/>
    <col min="1025" max="1025" width="50.28515625" style="1" customWidth="1"/>
    <col min="1026" max="1275" width="11.5703125" style="1"/>
    <col min="1276" max="1276" width="7.28515625" style="1" customWidth="1"/>
    <col min="1277" max="1277" width="16.7109375" style="1" customWidth="1"/>
    <col min="1278" max="1278" width="28.7109375" style="1" customWidth="1"/>
    <col min="1279" max="1279" width="37.5703125" style="1" customWidth="1"/>
    <col min="1280" max="1280" width="31.5703125" style="1" customWidth="1"/>
    <col min="1281" max="1281" width="50.28515625" style="1" customWidth="1"/>
    <col min="1282" max="1531" width="11.5703125" style="1"/>
    <col min="1532" max="1532" width="7.28515625" style="1" customWidth="1"/>
    <col min="1533" max="1533" width="16.7109375" style="1" customWidth="1"/>
    <col min="1534" max="1534" width="28.7109375" style="1" customWidth="1"/>
    <col min="1535" max="1535" width="37.5703125" style="1" customWidth="1"/>
    <col min="1536" max="1536" width="31.5703125" style="1" customWidth="1"/>
    <col min="1537" max="1537" width="50.28515625" style="1" customWidth="1"/>
    <col min="1538" max="1787" width="11.5703125" style="1"/>
    <col min="1788" max="1788" width="7.28515625" style="1" customWidth="1"/>
    <col min="1789" max="1789" width="16.7109375" style="1" customWidth="1"/>
    <col min="1790" max="1790" width="28.7109375" style="1" customWidth="1"/>
    <col min="1791" max="1791" width="37.5703125" style="1" customWidth="1"/>
    <col min="1792" max="1792" width="31.5703125" style="1" customWidth="1"/>
    <col min="1793" max="1793" width="50.28515625" style="1" customWidth="1"/>
    <col min="1794" max="2043" width="11.5703125" style="1"/>
    <col min="2044" max="2044" width="7.28515625" style="1" customWidth="1"/>
    <col min="2045" max="2045" width="16.7109375" style="1" customWidth="1"/>
    <col min="2046" max="2046" width="28.7109375" style="1" customWidth="1"/>
    <col min="2047" max="2047" width="37.5703125" style="1" customWidth="1"/>
    <col min="2048" max="2048" width="31.5703125" style="1" customWidth="1"/>
    <col min="2049" max="2049" width="50.28515625" style="1" customWidth="1"/>
    <col min="2050" max="2299" width="11.5703125" style="1"/>
    <col min="2300" max="2300" width="7.28515625" style="1" customWidth="1"/>
    <col min="2301" max="2301" width="16.7109375" style="1" customWidth="1"/>
    <col min="2302" max="2302" width="28.7109375" style="1" customWidth="1"/>
    <col min="2303" max="2303" width="37.5703125" style="1" customWidth="1"/>
    <col min="2304" max="2304" width="31.5703125" style="1" customWidth="1"/>
    <col min="2305" max="2305" width="50.28515625" style="1" customWidth="1"/>
    <col min="2306" max="2555" width="11.5703125" style="1"/>
    <col min="2556" max="2556" width="7.28515625" style="1" customWidth="1"/>
    <col min="2557" max="2557" width="16.7109375" style="1" customWidth="1"/>
    <col min="2558" max="2558" width="28.7109375" style="1" customWidth="1"/>
    <col min="2559" max="2559" width="37.5703125" style="1" customWidth="1"/>
    <col min="2560" max="2560" width="31.5703125" style="1" customWidth="1"/>
    <col min="2561" max="2561" width="50.28515625" style="1" customWidth="1"/>
    <col min="2562" max="2811" width="11.5703125" style="1"/>
    <col min="2812" max="2812" width="7.28515625" style="1" customWidth="1"/>
    <col min="2813" max="2813" width="16.7109375" style="1" customWidth="1"/>
    <col min="2814" max="2814" width="28.7109375" style="1" customWidth="1"/>
    <col min="2815" max="2815" width="37.5703125" style="1" customWidth="1"/>
    <col min="2816" max="2816" width="31.5703125" style="1" customWidth="1"/>
    <col min="2817" max="2817" width="50.28515625" style="1" customWidth="1"/>
    <col min="2818" max="3067" width="11.5703125" style="1"/>
    <col min="3068" max="3068" width="7.28515625" style="1" customWidth="1"/>
    <col min="3069" max="3069" width="16.7109375" style="1" customWidth="1"/>
    <col min="3070" max="3070" width="28.7109375" style="1" customWidth="1"/>
    <col min="3071" max="3071" width="37.5703125" style="1" customWidth="1"/>
    <col min="3072" max="3072" width="31.5703125" style="1" customWidth="1"/>
    <col min="3073" max="3073" width="50.28515625" style="1" customWidth="1"/>
    <col min="3074" max="3323" width="11.5703125" style="1"/>
    <col min="3324" max="3324" width="7.28515625" style="1" customWidth="1"/>
    <col min="3325" max="3325" width="16.7109375" style="1" customWidth="1"/>
    <col min="3326" max="3326" width="28.7109375" style="1" customWidth="1"/>
    <col min="3327" max="3327" width="37.5703125" style="1" customWidth="1"/>
    <col min="3328" max="3328" width="31.5703125" style="1" customWidth="1"/>
    <col min="3329" max="3329" width="50.28515625" style="1" customWidth="1"/>
    <col min="3330" max="3579" width="11.5703125" style="1"/>
    <col min="3580" max="3580" width="7.28515625" style="1" customWidth="1"/>
    <col min="3581" max="3581" width="16.7109375" style="1" customWidth="1"/>
    <col min="3582" max="3582" width="28.7109375" style="1" customWidth="1"/>
    <col min="3583" max="3583" width="37.5703125" style="1" customWidth="1"/>
    <col min="3584" max="3584" width="31.5703125" style="1" customWidth="1"/>
    <col min="3585" max="3585" width="50.28515625" style="1" customWidth="1"/>
    <col min="3586" max="3835" width="11.5703125" style="1"/>
    <col min="3836" max="3836" width="7.28515625" style="1" customWidth="1"/>
    <col min="3837" max="3837" width="16.7109375" style="1" customWidth="1"/>
    <col min="3838" max="3838" width="28.7109375" style="1" customWidth="1"/>
    <col min="3839" max="3839" width="37.5703125" style="1" customWidth="1"/>
    <col min="3840" max="3840" width="31.5703125" style="1" customWidth="1"/>
    <col min="3841" max="3841" width="50.28515625" style="1" customWidth="1"/>
    <col min="3842" max="4091" width="11.5703125" style="1"/>
    <col min="4092" max="4092" width="7.28515625" style="1" customWidth="1"/>
    <col min="4093" max="4093" width="16.7109375" style="1" customWidth="1"/>
    <col min="4094" max="4094" width="28.7109375" style="1" customWidth="1"/>
    <col min="4095" max="4095" width="37.5703125" style="1" customWidth="1"/>
    <col min="4096" max="4096" width="31.5703125" style="1" customWidth="1"/>
    <col min="4097" max="4097" width="50.28515625" style="1" customWidth="1"/>
    <col min="4098" max="4347" width="11.5703125" style="1"/>
    <col min="4348" max="4348" width="7.28515625" style="1" customWidth="1"/>
    <col min="4349" max="4349" width="16.7109375" style="1" customWidth="1"/>
    <col min="4350" max="4350" width="28.7109375" style="1" customWidth="1"/>
    <col min="4351" max="4351" width="37.5703125" style="1" customWidth="1"/>
    <col min="4352" max="4352" width="31.5703125" style="1" customWidth="1"/>
    <col min="4353" max="4353" width="50.28515625" style="1" customWidth="1"/>
    <col min="4354" max="4603" width="11.5703125" style="1"/>
    <col min="4604" max="4604" width="7.28515625" style="1" customWidth="1"/>
    <col min="4605" max="4605" width="16.7109375" style="1" customWidth="1"/>
    <col min="4606" max="4606" width="28.7109375" style="1" customWidth="1"/>
    <col min="4607" max="4607" width="37.5703125" style="1" customWidth="1"/>
    <col min="4608" max="4608" width="31.5703125" style="1" customWidth="1"/>
    <col min="4609" max="4609" width="50.28515625" style="1" customWidth="1"/>
    <col min="4610" max="4859" width="11.5703125" style="1"/>
    <col min="4860" max="4860" width="7.28515625" style="1" customWidth="1"/>
    <col min="4861" max="4861" width="16.7109375" style="1" customWidth="1"/>
    <col min="4862" max="4862" width="28.7109375" style="1" customWidth="1"/>
    <col min="4863" max="4863" width="37.5703125" style="1" customWidth="1"/>
    <col min="4864" max="4864" width="31.5703125" style="1" customWidth="1"/>
    <col min="4865" max="4865" width="50.28515625" style="1" customWidth="1"/>
    <col min="4866" max="5115" width="11.5703125" style="1"/>
    <col min="5116" max="5116" width="7.28515625" style="1" customWidth="1"/>
    <col min="5117" max="5117" width="16.7109375" style="1" customWidth="1"/>
    <col min="5118" max="5118" width="28.7109375" style="1" customWidth="1"/>
    <col min="5119" max="5119" width="37.5703125" style="1" customWidth="1"/>
    <col min="5120" max="5120" width="31.5703125" style="1" customWidth="1"/>
    <col min="5121" max="5121" width="50.28515625" style="1" customWidth="1"/>
    <col min="5122" max="5371" width="11.5703125" style="1"/>
    <col min="5372" max="5372" width="7.28515625" style="1" customWidth="1"/>
    <col min="5373" max="5373" width="16.7109375" style="1" customWidth="1"/>
    <col min="5374" max="5374" width="28.7109375" style="1" customWidth="1"/>
    <col min="5375" max="5375" width="37.5703125" style="1" customWidth="1"/>
    <col min="5376" max="5376" width="31.5703125" style="1" customWidth="1"/>
    <col min="5377" max="5377" width="50.28515625" style="1" customWidth="1"/>
    <col min="5378" max="5627" width="11.5703125" style="1"/>
    <col min="5628" max="5628" width="7.28515625" style="1" customWidth="1"/>
    <col min="5629" max="5629" width="16.7109375" style="1" customWidth="1"/>
    <col min="5630" max="5630" width="28.7109375" style="1" customWidth="1"/>
    <col min="5631" max="5631" width="37.5703125" style="1" customWidth="1"/>
    <col min="5632" max="5632" width="31.5703125" style="1" customWidth="1"/>
    <col min="5633" max="5633" width="50.28515625" style="1" customWidth="1"/>
    <col min="5634" max="5883" width="11.5703125" style="1"/>
    <col min="5884" max="5884" width="7.28515625" style="1" customWidth="1"/>
    <col min="5885" max="5885" width="16.7109375" style="1" customWidth="1"/>
    <col min="5886" max="5886" width="28.7109375" style="1" customWidth="1"/>
    <col min="5887" max="5887" width="37.5703125" style="1" customWidth="1"/>
    <col min="5888" max="5888" width="31.5703125" style="1" customWidth="1"/>
    <col min="5889" max="5889" width="50.28515625" style="1" customWidth="1"/>
    <col min="5890" max="6139" width="11.5703125" style="1"/>
    <col min="6140" max="6140" width="7.28515625" style="1" customWidth="1"/>
    <col min="6141" max="6141" width="16.7109375" style="1" customWidth="1"/>
    <col min="6142" max="6142" width="28.7109375" style="1" customWidth="1"/>
    <col min="6143" max="6143" width="37.5703125" style="1" customWidth="1"/>
    <col min="6144" max="6144" width="31.5703125" style="1" customWidth="1"/>
    <col min="6145" max="6145" width="50.28515625" style="1" customWidth="1"/>
    <col min="6146" max="6395" width="11.5703125" style="1"/>
    <col min="6396" max="6396" width="7.28515625" style="1" customWidth="1"/>
    <col min="6397" max="6397" width="16.7109375" style="1" customWidth="1"/>
    <col min="6398" max="6398" width="28.7109375" style="1" customWidth="1"/>
    <col min="6399" max="6399" width="37.5703125" style="1" customWidth="1"/>
    <col min="6400" max="6400" width="31.5703125" style="1" customWidth="1"/>
    <col min="6401" max="6401" width="50.28515625" style="1" customWidth="1"/>
    <col min="6402" max="6651" width="11.5703125" style="1"/>
    <col min="6652" max="6652" width="7.28515625" style="1" customWidth="1"/>
    <col min="6653" max="6653" width="16.7109375" style="1" customWidth="1"/>
    <col min="6654" max="6654" width="28.7109375" style="1" customWidth="1"/>
    <col min="6655" max="6655" width="37.5703125" style="1" customWidth="1"/>
    <col min="6656" max="6656" width="31.5703125" style="1" customWidth="1"/>
    <col min="6657" max="6657" width="50.28515625" style="1" customWidth="1"/>
    <col min="6658" max="6907" width="11.5703125" style="1"/>
    <col min="6908" max="6908" width="7.28515625" style="1" customWidth="1"/>
    <col min="6909" max="6909" width="16.7109375" style="1" customWidth="1"/>
    <col min="6910" max="6910" width="28.7109375" style="1" customWidth="1"/>
    <col min="6911" max="6911" width="37.5703125" style="1" customWidth="1"/>
    <col min="6912" max="6912" width="31.5703125" style="1" customWidth="1"/>
    <col min="6913" max="6913" width="50.28515625" style="1" customWidth="1"/>
    <col min="6914" max="7163" width="11.5703125" style="1"/>
    <col min="7164" max="7164" width="7.28515625" style="1" customWidth="1"/>
    <col min="7165" max="7165" width="16.7109375" style="1" customWidth="1"/>
    <col min="7166" max="7166" width="28.7109375" style="1" customWidth="1"/>
    <col min="7167" max="7167" width="37.5703125" style="1" customWidth="1"/>
    <col min="7168" max="7168" width="31.5703125" style="1" customWidth="1"/>
    <col min="7169" max="7169" width="50.28515625" style="1" customWidth="1"/>
    <col min="7170" max="7419" width="11.5703125" style="1"/>
    <col min="7420" max="7420" width="7.28515625" style="1" customWidth="1"/>
    <col min="7421" max="7421" width="16.7109375" style="1" customWidth="1"/>
    <col min="7422" max="7422" width="28.7109375" style="1" customWidth="1"/>
    <col min="7423" max="7423" width="37.5703125" style="1" customWidth="1"/>
    <col min="7424" max="7424" width="31.5703125" style="1" customWidth="1"/>
    <col min="7425" max="7425" width="50.28515625" style="1" customWidth="1"/>
    <col min="7426" max="7675" width="11.5703125" style="1"/>
    <col min="7676" max="7676" width="7.28515625" style="1" customWidth="1"/>
    <col min="7677" max="7677" width="16.7109375" style="1" customWidth="1"/>
    <col min="7678" max="7678" width="28.7109375" style="1" customWidth="1"/>
    <col min="7679" max="7679" width="37.5703125" style="1" customWidth="1"/>
    <col min="7680" max="7680" width="31.5703125" style="1" customWidth="1"/>
    <col min="7681" max="7681" width="50.28515625" style="1" customWidth="1"/>
    <col min="7682" max="7931" width="11.5703125" style="1"/>
    <col min="7932" max="7932" width="7.28515625" style="1" customWidth="1"/>
    <col min="7933" max="7933" width="16.7109375" style="1" customWidth="1"/>
    <col min="7934" max="7934" width="28.7109375" style="1" customWidth="1"/>
    <col min="7935" max="7935" width="37.5703125" style="1" customWidth="1"/>
    <col min="7936" max="7936" width="31.5703125" style="1" customWidth="1"/>
    <col min="7937" max="7937" width="50.28515625" style="1" customWidth="1"/>
    <col min="7938" max="8187" width="11.5703125" style="1"/>
    <col min="8188" max="8188" width="7.28515625" style="1" customWidth="1"/>
    <col min="8189" max="8189" width="16.7109375" style="1" customWidth="1"/>
    <col min="8190" max="8190" width="28.7109375" style="1" customWidth="1"/>
    <col min="8191" max="8191" width="37.5703125" style="1" customWidth="1"/>
    <col min="8192" max="8192" width="31.5703125" style="1" customWidth="1"/>
    <col min="8193" max="8193" width="50.28515625" style="1" customWidth="1"/>
    <col min="8194" max="8443" width="11.5703125" style="1"/>
    <col min="8444" max="8444" width="7.28515625" style="1" customWidth="1"/>
    <col min="8445" max="8445" width="16.7109375" style="1" customWidth="1"/>
    <col min="8446" max="8446" width="28.7109375" style="1" customWidth="1"/>
    <col min="8447" max="8447" width="37.5703125" style="1" customWidth="1"/>
    <col min="8448" max="8448" width="31.5703125" style="1" customWidth="1"/>
    <col min="8449" max="8449" width="50.28515625" style="1" customWidth="1"/>
    <col min="8450" max="8699" width="11.5703125" style="1"/>
    <col min="8700" max="8700" width="7.28515625" style="1" customWidth="1"/>
    <col min="8701" max="8701" width="16.7109375" style="1" customWidth="1"/>
    <col min="8702" max="8702" width="28.7109375" style="1" customWidth="1"/>
    <col min="8703" max="8703" width="37.5703125" style="1" customWidth="1"/>
    <col min="8704" max="8704" width="31.5703125" style="1" customWidth="1"/>
    <col min="8705" max="8705" width="50.28515625" style="1" customWidth="1"/>
    <col min="8706" max="8955" width="11.5703125" style="1"/>
    <col min="8956" max="8956" width="7.28515625" style="1" customWidth="1"/>
    <col min="8957" max="8957" width="16.7109375" style="1" customWidth="1"/>
    <col min="8958" max="8958" width="28.7109375" style="1" customWidth="1"/>
    <col min="8959" max="8959" width="37.5703125" style="1" customWidth="1"/>
    <col min="8960" max="8960" width="31.5703125" style="1" customWidth="1"/>
    <col min="8961" max="8961" width="50.28515625" style="1" customWidth="1"/>
    <col min="8962" max="9211" width="11.5703125" style="1"/>
    <col min="9212" max="9212" width="7.28515625" style="1" customWidth="1"/>
    <col min="9213" max="9213" width="16.7109375" style="1" customWidth="1"/>
    <col min="9214" max="9214" width="28.7109375" style="1" customWidth="1"/>
    <col min="9215" max="9215" width="37.5703125" style="1" customWidth="1"/>
    <col min="9216" max="9216" width="31.5703125" style="1" customWidth="1"/>
    <col min="9217" max="9217" width="50.28515625" style="1" customWidth="1"/>
    <col min="9218" max="9467" width="11.5703125" style="1"/>
    <col min="9468" max="9468" width="7.28515625" style="1" customWidth="1"/>
    <col min="9469" max="9469" width="16.7109375" style="1" customWidth="1"/>
    <col min="9470" max="9470" width="28.7109375" style="1" customWidth="1"/>
    <col min="9471" max="9471" width="37.5703125" style="1" customWidth="1"/>
    <col min="9472" max="9472" width="31.5703125" style="1" customWidth="1"/>
    <col min="9473" max="9473" width="50.28515625" style="1" customWidth="1"/>
    <col min="9474" max="9723" width="11.5703125" style="1"/>
    <col min="9724" max="9724" width="7.28515625" style="1" customWidth="1"/>
    <col min="9725" max="9725" width="16.7109375" style="1" customWidth="1"/>
    <col min="9726" max="9726" width="28.7109375" style="1" customWidth="1"/>
    <col min="9727" max="9727" width="37.5703125" style="1" customWidth="1"/>
    <col min="9728" max="9728" width="31.5703125" style="1" customWidth="1"/>
    <col min="9729" max="9729" width="50.28515625" style="1" customWidth="1"/>
    <col min="9730" max="9979" width="11.5703125" style="1"/>
    <col min="9980" max="9980" width="7.28515625" style="1" customWidth="1"/>
    <col min="9981" max="9981" width="16.7109375" style="1" customWidth="1"/>
    <col min="9982" max="9982" width="28.7109375" style="1" customWidth="1"/>
    <col min="9983" max="9983" width="37.5703125" style="1" customWidth="1"/>
    <col min="9984" max="9984" width="31.5703125" style="1" customWidth="1"/>
    <col min="9985" max="9985" width="50.28515625" style="1" customWidth="1"/>
    <col min="9986" max="10235" width="11.5703125" style="1"/>
    <col min="10236" max="10236" width="7.28515625" style="1" customWidth="1"/>
    <col min="10237" max="10237" width="16.7109375" style="1" customWidth="1"/>
    <col min="10238" max="10238" width="28.7109375" style="1" customWidth="1"/>
    <col min="10239" max="10239" width="37.5703125" style="1" customWidth="1"/>
    <col min="10240" max="10240" width="31.5703125" style="1" customWidth="1"/>
    <col min="10241" max="10241" width="50.28515625" style="1" customWidth="1"/>
    <col min="10242" max="10491" width="11.5703125" style="1"/>
    <col min="10492" max="10492" width="7.28515625" style="1" customWidth="1"/>
    <col min="10493" max="10493" width="16.7109375" style="1" customWidth="1"/>
    <col min="10494" max="10494" width="28.7109375" style="1" customWidth="1"/>
    <col min="10495" max="10495" width="37.5703125" style="1" customWidth="1"/>
    <col min="10496" max="10496" width="31.5703125" style="1" customWidth="1"/>
    <col min="10497" max="10497" width="50.28515625" style="1" customWidth="1"/>
    <col min="10498" max="10747" width="11.5703125" style="1"/>
    <col min="10748" max="10748" width="7.28515625" style="1" customWidth="1"/>
    <col min="10749" max="10749" width="16.7109375" style="1" customWidth="1"/>
    <col min="10750" max="10750" width="28.7109375" style="1" customWidth="1"/>
    <col min="10751" max="10751" width="37.5703125" style="1" customWidth="1"/>
    <col min="10752" max="10752" width="31.5703125" style="1" customWidth="1"/>
    <col min="10753" max="10753" width="50.28515625" style="1" customWidth="1"/>
    <col min="10754" max="11003" width="11.5703125" style="1"/>
    <col min="11004" max="11004" width="7.28515625" style="1" customWidth="1"/>
    <col min="11005" max="11005" width="16.7109375" style="1" customWidth="1"/>
    <col min="11006" max="11006" width="28.7109375" style="1" customWidth="1"/>
    <col min="11007" max="11007" width="37.5703125" style="1" customWidth="1"/>
    <col min="11008" max="11008" width="31.5703125" style="1" customWidth="1"/>
    <col min="11009" max="11009" width="50.28515625" style="1" customWidth="1"/>
    <col min="11010" max="11259" width="11.5703125" style="1"/>
    <col min="11260" max="11260" width="7.28515625" style="1" customWidth="1"/>
    <col min="11261" max="11261" width="16.7109375" style="1" customWidth="1"/>
    <col min="11262" max="11262" width="28.7109375" style="1" customWidth="1"/>
    <col min="11263" max="11263" width="37.5703125" style="1" customWidth="1"/>
    <col min="11264" max="11264" width="31.5703125" style="1" customWidth="1"/>
    <col min="11265" max="11265" width="50.28515625" style="1" customWidth="1"/>
    <col min="11266" max="11515" width="11.5703125" style="1"/>
    <col min="11516" max="11516" width="7.28515625" style="1" customWidth="1"/>
    <col min="11517" max="11517" width="16.7109375" style="1" customWidth="1"/>
    <col min="11518" max="11518" width="28.7109375" style="1" customWidth="1"/>
    <col min="11519" max="11519" width="37.5703125" style="1" customWidth="1"/>
    <col min="11520" max="11520" width="31.5703125" style="1" customWidth="1"/>
    <col min="11521" max="11521" width="50.28515625" style="1" customWidth="1"/>
    <col min="11522" max="11771" width="11.5703125" style="1"/>
    <col min="11772" max="11772" width="7.28515625" style="1" customWidth="1"/>
    <col min="11773" max="11773" width="16.7109375" style="1" customWidth="1"/>
    <col min="11774" max="11774" width="28.7109375" style="1" customWidth="1"/>
    <col min="11775" max="11775" width="37.5703125" style="1" customWidth="1"/>
    <col min="11776" max="11776" width="31.5703125" style="1" customWidth="1"/>
    <col min="11777" max="11777" width="50.28515625" style="1" customWidth="1"/>
    <col min="11778" max="12027" width="11.5703125" style="1"/>
    <col min="12028" max="12028" width="7.28515625" style="1" customWidth="1"/>
    <col min="12029" max="12029" width="16.7109375" style="1" customWidth="1"/>
    <col min="12030" max="12030" width="28.7109375" style="1" customWidth="1"/>
    <col min="12031" max="12031" width="37.5703125" style="1" customWidth="1"/>
    <col min="12032" max="12032" width="31.5703125" style="1" customWidth="1"/>
    <col min="12033" max="12033" width="50.28515625" style="1" customWidth="1"/>
    <col min="12034" max="12283" width="11.5703125" style="1"/>
    <col min="12284" max="12284" width="7.28515625" style="1" customWidth="1"/>
    <col min="12285" max="12285" width="16.7109375" style="1" customWidth="1"/>
    <col min="12286" max="12286" width="28.7109375" style="1" customWidth="1"/>
    <col min="12287" max="12287" width="37.5703125" style="1" customWidth="1"/>
    <col min="12288" max="12288" width="31.5703125" style="1" customWidth="1"/>
    <col min="12289" max="12289" width="50.28515625" style="1" customWidth="1"/>
    <col min="12290" max="12539" width="11.5703125" style="1"/>
    <col min="12540" max="12540" width="7.28515625" style="1" customWidth="1"/>
    <col min="12541" max="12541" width="16.7109375" style="1" customWidth="1"/>
    <col min="12542" max="12542" width="28.7109375" style="1" customWidth="1"/>
    <col min="12543" max="12543" width="37.5703125" style="1" customWidth="1"/>
    <col min="12544" max="12544" width="31.5703125" style="1" customWidth="1"/>
    <col min="12545" max="12545" width="50.28515625" style="1" customWidth="1"/>
    <col min="12546" max="12795" width="11.5703125" style="1"/>
    <col min="12796" max="12796" width="7.28515625" style="1" customWidth="1"/>
    <col min="12797" max="12797" width="16.7109375" style="1" customWidth="1"/>
    <col min="12798" max="12798" width="28.7109375" style="1" customWidth="1"/>
    <col min="12799" max="12799" width="37.5703125" style="1" customWidth="1"/>
    <col min="12800" max="12800" width="31.5703125" style="1" customWidth="1"/>
    <col min="12801" max="12801" width="50.28515625" style="1" customWidth="1"/>
    <col min="12802" max="13051" width="11.5703125" style="1"/>
    <col min="13052" max="13052" width="7.28515625" style="1" customWidth="1"/>
    <col min="13053" max="13053" width="16.7109375" style="1" customWidth="1"/>
    <col min="13054" max="13054" width="28.7109375" style="1" customWidth="1"/>
    <col min="13055" max="13055" width="37.5703125" style="1" customWidth="1"/>
    <col min="13056" max="13056" width="31.5703125" style="1" customWidth="1"/>
    <col min="13057" max="13057" width="50.28515625" style="1" customWidth="1"/>
    <col min="13058" max="13307" width="11.5703125" style="1"/>
    <col min="13308" max="13308" width="7.28515625" style="1" customWidth="1"/>
    <col min="13309" max="13309" width="16.7109375" style="1" customWidth="1"/>
    <col min="13310" max="13310" width="28.7109375" style="1" customWidth="1"/>
    <col min="13311" max="13311" width="37.5703125" style="1" customWidth="1"/>
    <col min="13312" max="13312" width="31.5703125" style="1" customWidth="1"/>
    <col min="13313" max="13313" width="50.28515625" style="1" customWidth="1"/>
    <col min="13314" max="13563" width="11.5703125" style="1"/>
    <col min="13564" max="13564" width="7.28515625" style="1" customWidth="1"/>
    <col min="13565" max="13565" width="16.7109375" style="1" customWidth="1"/>
    <col min="13566" max="13566" width="28.7109375" style="1" customWidth="1"/>
    <col min="13567" max="13567" width="37.5703125" style="1" customWidth="1"/>
    <col min="13568" max="13568" width="31.5703125" style="1" customWidth="1"/>
    <col min="13569" max="13569" width="50.28515625" style="1" customWidth="1"/>
    <col min="13570" max="13819" width="11.5703125" style="1"/>
    <col min="13820" max="13820" width="7.28515625" style="1" customWidth="1"/>
    <col min="13821" max="13821" width="16.7109375" style="1" customWidth="1"/>
    <col min="13822" max="13822" width="28.7109375" style="1" customWidth="1"/>
    <col min="13823" max="13823" width="37.5703125" style="1" customWidth="1"/>
    <col min="13824" max="13824" width="31.5703125" style="1" customWidth="1"/>
    <col min="13825" max="13825" width="50.28515625" style="1" customWidth="1"/>
    <col min="13826" max="14075" width="11.5703125" style="1"/>
    <col min="14076" max="14076" width="7.28515625" style="1" customWidth="1"/>
    <col min="14077" max="14077" width="16.7109375" style="1" customWidth="1"/>
    <col min="14078" max="14078" width="28.7109375" style="1" customWidth="1"/>
    <col min="14079" max="14079" width="37.5703125" style="1" customWidth="1"/>
    <col min="14080" max="14080" width="31.5703125" style="1" customWidth="1"/>
    <col min="14081" max="14081" width="50.28515625" style="1" customWidth="1"/>
    <col min="14082" max="14331" width="11.5703125" style="1"/>
    <col min="14332" max="14332" width="7.28515625" style="1" customWidth="1"/>
    <col min="14333" max="14333" width="16.7109375" style="1" customWidth="1"/>
    <col min="14334" max="14334" width="28.7109375" style="1" customWidth="1"/>
    <col min="14335" max="14335" width="37.5703125" style="1" customWidth="1"/>
    <col min="14336" max="14336" width="31.5703125" style="1" customWidth="1"/>
    <col min="14337" max="14337" width="50.28515625" style="1" customWidth="1"/>
    <col min="14338" max="14587" width="11.5703125" style="1"/>
    <col min="14588" max="14588" width="7.28515625" style="1" customWidth="1"/>
    <col min="14589" max="14589" width="16.7109375" style="1" customWidth="1"/>
    <col min="14590" max="14590" width="28.7109375" style="1" customWidth="1"/>
    <col min="14591" max="14591" width="37.5703125" style="1" customWidth="1"/>
    <col min="14592" max="14592" width="31.5703125" style="1" customWidth="1"/>
    <col min="14593" max="14593" width="50.28515625" style="1" customWidth="1"/>
    <col min="14594" max="14843" width="11.5703125" style="1"/>
    <col min="14844" max="14844" width="7.28515625" style="1" customWidth="1"/>
    <col min="14845" max="14845" width="16.7109375" style="1" customWidth="1"/>
    <col min="14846" max="14846" width="28.7109375" style="1" customWidth="1"/>
    <col min="14847" max="14847" width="37.5703125" style="1" customWidth="1"/>
    <col min="14848" max="14848" width="31.5703125" style="1" customWidth="1"/>
    <col min="14849" max="14849" width="50.28515625" style="1" customWidth="1"/>
    <col min="14850" max="15099" width="11.5703125" style="1"/>
    <col min="15100" max="15100" width="7.28515625" style="1" customWidth="1"/>
    <col min="15101" max="15101" width="16.7109375" style="1" customWidth="1"/>
    <col min="15102" max="15102" width="28.7109375" style="1" customWidth="1"/>
    <col min="15103" max="15103" width="37.5703125" style="1" customWidth="1"/>
    <col min="15104" max="15104" width="31.5703125" style="1" customWidth="1"/>
    <col min="15105" max="15105" width="50.28515625" style="1" customWidth="1"/>
    <col min="15106" max="15355" width="11.5703125" style="1"/>
    <col min="15356" max="15356" width="7.28515625" style="1" customWidth="1"/>
    <col min="15357" max="15357" width="16.7109375" style="1" customWidth="1"/>
    <col min="15358" max="15358" width="28.7109375" style="1" customWidth="1"/>
    <col min="15359" max="15359" width="37.5703125" style="1" customWidth="1"/>
    <col min="15360" max="15360" width="31.5703125" style="1" customWidth="1"/>
    <col min="15361" max="15361" width="50.28515625" style="1" customWidth="1"/>
    <col min="15362" max="15611" width="11.5703125" style="1"/>
    <col min="15612" max="15612" width="7.28515625" style="1" customWidth="1"/>
    <col min="15613" max="15613" width="16.7109375" style="1" customWidth="1"/>
    <col min="15614" max="15614" width="28.7109375" style="1" customWidth="1"/>
    <col min="15615" max="15615" width="37.5703125" style="1" customWidth="1"/>
    <col min="15616" max="15616" width="31.5703125" style="1" customWidth="1"/>
    <col min="15617" max="15617" width="50.28515625" style="1" customWidth="1"/>
    <col min="15618" max="15867" width="11.5703125" style="1"/>
    <col min="15868" max="15868" width="7.28515625" style="1" customWidth="1"/>
    <col min="15869" max="15869" width="16.7109375" style="1" customWidth="1"/>
    <col min="15870" max="15870" width="28.7109375" style="1" customWidth="1"/>
    <col min="15871" max="15871" width="37.5703125" style="1" customWidth="1"/>
    <col min="15872" max="15872" width="31.5703125" style="1" customWidth="1"/>
    <col min="15873" max="15873" width="50.28515625" style="1" customWidth="1"/>
    <col min="15874" max="16123" width="11.5703125" style="1"/>
    <col min="16124" max="16124" width="7.28515625" style="1" customWidth="1"/>
    <col min="16125" max="16125" width="16.7109375" style="1" customWidth="1"/>
    <col min="16126" max="16126" width="28.7109375" style="1" customWidth="1"/>
    <col min="16127" max="16127" width="37.5703125" style="1" customWidth="1"/>
    <col min="16128" max="16128" width="31.5703125" style="1" customWidth="1"/>
    <col min="16129" max="16129" width="50.28515625" style="1" customWidth="1"/>
    <col min="16130" max="16384" width="11.5703125" style="1"/>
  </cols>
  <sheetData>
    <row r="2" spans="1:6">
      <c r="A2" s="302"/>
      <c r="B2" s="302"/>
    </row>
    <row r="3" spans="1:6">
      <c r="A3" s="302"/>
      <c r="B3" s="302"/>
    </row>
    <row r="4" spans="1:6">
      <c r="A4" s="302"/>
      <c r="B4" s="302"/>
    </row>
    <row r="5" spans="1:6" ht="25.5">
      <c r="A5" s="2" t="s">
        <v>51</v>
      </c>
      <c r="B5" s="3" t="s">
        <v>21</v>
      </c>
      <c r="C5" s="4" t="s">
        <v>52</v>
      </c>
      <c r="D5" s="4" t="s">
        <v>53</v>
      </c>
      <c r="E5" s="4" t="s">
        <v>54</v>
      </c>
      <c r="F5" s="5"/>
    </row>
    <row r="6" spans="1:6" ht="51">
      <c r="A6" s="6" t="s">
        <v>22</v>
      </c>
      <c r="B6" s="7" t="s">
        <v>23</v>
      </c>
      <c r="C6" s="6" t="s">
        <v>22</v>
      </c>
      <c r="D6" s="6" t="s">
        <v>22</v>
      </c>
      <c r="E6" s="6" t="s">
        <v>22</v>
      </c>
    </row>
    <row r="7" spans="1:6" ht="76.5">
      <c r="A7" s="6" t="s">
        <v>24</v>
      </c>
      <c r="B7" s="8" t="s">
        <v>25</v>
      </c>
      <c r="C7" s="9" t="s">
        <v>24</v>
      </c>
      <c r="D7" s="9" t="s">
        <v>24</v>
      </c>
      <c r="E7" s="9" t="s">
        <v>24</v>
      </c>
    </row>
    <row r="8" spans="1:6" ht="63.75">
      <c r="A8" s="6" t="s">
        <v>27</v>
      </c>
      <c r="B8" s="10" t="s">
        <v>28</v>
      </c>
      <c r="C8" s="9" t="s">
        <v>27</v>
      </c>
      <c r="D8" s="9" t="s">
        <v>27</v>
      </c>
      <c r="E8" s="9" t="s">
        <v>27</v>
      </c>
    </row>
    <row r="9" spans="1:6" ht="31.5">
      <c r="A9" s="6" t="s">
        <v>29</v>
      </c>
      <c r="B9" s="11" t="s">
        <v>30</v>
      </c>
      <c r="C9" s="12" t="s">
        <v>29</v>
      </c>
      <c r="D9" s="12" t="s">
        <v>29</v>
      </c>
      <c r="E9" s="12" t="s">
        <v>29</v>
      </c>
    </row>
    <row r="10" spans="1:6" ht="63">
      <c r="A10" s="6" t="s">
        <v>31</v>
      </c>
      <c r="B10" s="13" t="s">
        <v>32</v>
      </c>
      <c r="C10" s="12" t="s">
        <v>31</v>
      </c>
      <c r="D10" s="12" t="s">
        <v>31</v>
      </c>
      <c r="E10" s="12" t="s">
        <v>31</v>
      </c>
    </row>
    <row r="11" spans="1:6" ht="47.25">
      <c r="A11" s="6" t="s">
        <v>33</v>
      </c>
      <c r="B11" s="14" t="s">
        <v>34</v>
      </c>
      <c r="C11" s="12" t="s">
        <v>33</v>
      </c>
      <c r="D11" s="12" t="s">
        <v>33</v>
      </c>
      <c r="E11" s="12" t="s">
        <v>33</v>
      </c>
    </row>
    <row r="12" spans="1:6" ht="47.25">
      <c r="A12" s="6" t="s">
        <v>35</v>
      </c>
      <c r="B12" s="15" t="s">
        <v>36</v>
      </c>
      <c r="C12" s="12" t="s">
        <v>35</v>
      </c>
      <c r="D12" s="12" t="s">
        <v>35</v>
      </c>
      <c r="E12" s="12" t="s">
        <v>35</v>
      </c>
    </row>
    <row r="13" spans="1:6" ht="47.25">
      <c r="A13" s="6" t="s">
        <v>37</v>
      </c>
      <c r="B13" s="13" t="s">
        <v>38</v>
      </c>
      <c r="C13" s="12" t="s">
        <v>37</v>
      </c>
      <c r="D13" s="12" t="s">
        <v>37</v>
      </c>
      <c r="E13" s="12" t="s">
        <v>37</v>
      </c>
    </row>
    <row r="14" spans="1:6" ht="63">
      <c r="A14" s="6" t="s">
        <v>39</v>
      </c>
      <c r="B14" s="13" t="s">
        <v>40</v>
      </c>
      <c r="C14" s="12" t="s">
        <v>39</v>
      </c>
      <c r="D14" s="12" t="s">
        <v>39</v>
      </c>
      <c r="E14" s="12" t="s">
        <v>39</v>
      </c>
    </row>
    <row r="15" spans="1:6" ht="102">
      <c r="A15" s="6" t="s">
        <v>41</v>
      </c>
      <c r="B15" s="16" t="s">
        <v>42</v>
      </c>
      <c r="C15" s="17" t="s">
        <v>41</v>
      </c>
      <c r="D15" s="17" t="s">
        <v>41</v>
      </c>
      <c r="E15" s="17" t="s">
        <v>41</v>
      </c>
    </row>
    <row r="16" spans="1:6" ht="36">
      <c r="A16" s="6" t="s">
        <v>43</v>
      </c>
      <c r="B16" s="18" t="s">
        <v>44</v>
      </c>
      <c r="C16" s="17" t="s">
        <v>43</v>
      </c>
      <c r="D16" s="17" t="s">
        <v>43</v>
      </c>
      <c r="E16" s="17" t="s">
        <v>43</v>
      </c>
    </row>
  </sheetData>
  <mergeCells count="1">
    <mergeCell ref="A2:B4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o1" rangeCreator="" othersAccessPermission="edit"/>
  </rangeList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FOR-EDSEM-07</vt:lpstr>
      <vt:lpstr>FOR-EDSEM-08</vt:lpstr>
      <vt:lpstr>COMP.</vt:lpstr>
      <vt:lpstr>'FOR-EDSEM-07'!Área_de_impresión</vt:lpstr>
      <vt:lpstr>'FOR-EDSEM-08'!Área_de_impresión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Sheymi Yadira Peña Rueda</cp:lastModifiedBy>
  <cp:lastPrinted>2025-08-19T18:33:13Z</cp:lastPrinted>
  <dcterms:created xsi:type="dcterms:W3CDTF">2015-08-12T20:33:00Z</dcterms:created>
  <dcterms:modified xsi:type="dcterms:W3CDTF">2025-09-22T15:23:56Z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AFF880BC5FDB41A29CBE1710BC34FF8B_12</vt:lpwstr>
  </property>
  <property fmtid="{D5CDD505-2E9C-101B-9397-08002B2CF9AE}" pid="3" name="KSOProductBuildVer">
    <vt:lpwstr>3082-12.2.0.21931</vt:lpwstr>
  </property>
</Properties>
</file>