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CUESTIONARIO" sheetId="4" r:id="rId1"/>
    <sheet name="C AGENTES FACILITADORES" sheetId="1" state="hidden" r:id="rId2"/>
    <sheet name="C RESULTADOS" sheetId="2" state="hidden" r:id="rId3"/>
    <sheet name="COMPARACIÓN PUNTUACIONES" sheetId="3" state="hidden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D2" i="3"/>
  <c r="C2" i="3"/>
  <c r="C8" i="3"/>
  <c r="A12" i="2"/>
  <c r="M8" i="2"/>
  <c r="M2" i="2"/>
  <c r="M2" i="1"/>
  <c r="A12" i="1"/>
  <c r="N2" i="1" s="1"/>
  <c r="M8" i="1"/>
  <c r="C13" i="3" l="1"/>
  <c r="N2" i="2"/>
  <c r="D13" i="3"/>
</calcChain>
</file>

<file path=xl/comments1.xml><?xml version="1.0" encoding="utf-8"?>
<comments xmlns="http://schemas.openxmlformats.org/spreadsheetml/2006/main">
  <authors>
    <author>Andrea Carvajal</author>
  </authors>
  <commentList>
    <comment ref="J5" authorId="0">
      <text>
        <r>
          <rPr>
            <b/>
            <sz val="9"/>
            <color indexed="81"/>
            <rFont val="Tahoma"/>
            <family val="2"/>
          </rPr>
          <t>Andrea Carvajal:</t>
        </r>
        <r>
          <rPr>
            <sz val="9"/>
            <color indexed="81"/>
            <rFont val="Tahoma"/>
            <family val="2"/>
          </rPr>
          <t xml:space="preserve">
CAMBIAR ENCABEZADO DE TODOS LOS FORMULARIOS</t>
        </r>
      </text>
    </comment>
  </commentList>
</comments>
</file>

<file path=xl/comments2.xml><?xml version="1.0" encoding="utf-8"?>
<comments xmlns="http://schemas.openxmlformats.org/spreadsheetml/2006/main">
  <authors>
    <author>SNAP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MDT:
Son actividades, claras, concretas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MDT:
Son actividades, claras, concretas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SNAP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MDT:
Son actividades, claras, concretas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MDT:
Son actividades, claras, concretas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<sst xmlns="http://schemas.openxmlformats.org/spreadsheetml/2006/main" count="92" uniqueCount="60">
  <si>
    <t>P</t>
  </si>
  <si>
    <t>D</t>
  </si>
  <si>
    <t>C</t>
  </si>
  <si>
    <t>A</t>
  </si>
  <si>
    <t>ACTIVIDAD</t>
  </si>
  <si>
    <t xml:space="preserve">ACTIVIDAD ESPECÍFICA </t>
  </si>
  <si>
    <t>PORCENTAJE DE AVANCE</t>
  </si>
  <si>
    <t>0-10</t>
  </si>
  <si>
    <t>31-50</t>
  </si>
  <si>
    <t>51-70</t>
  </si>
  <si>
    <t>71-90</t>
  </si>
  <si>
    <t>91-100</t>
  </si>
  <si>
    <t>11 -30</t>
  </si>
  <si>
    <t>PROMEDIO ACTIVIDAD</t>
  </si>
  <si>
    <t>CICLO</t>
  </si>
  <si>
    <t>Nro.</t>
  </si>
  <si>
    <t>Definición del punto fuerte Nro. 1</t>
  </si>
  <si>
    <t>Definición del punto fuerte Nro. 2</t>
  </si>
  <si>
    <t>PONDERACIÓN SUBCRITERIO</t>
  </si>
  <si>
    <t>PUNTUACIÓN SUBCRITERIO</t>
  </si>
  <si>
    <t>PROMEDIO PUNTUACIÓN SUBCRITERIO</t>
  </si>
  <si>
    <t>AGENTES FACILITADORES</t>
  </si>
  <si>
    <t xml:space="preserve">TOTAL PUNTOS </t>
  </si>
  <si>
    <t>FUNDIBEQ</t>
  </si>
  <si>
    <t>MECE</t>
  </si>
  <si>
    <t xml:space="preserve">LIDERAZGO Y ESTILO DE GESTIÓN </t>
  </si>
  <si>
    <t xml:space="preserve">ESTRATEGIA </t>
  </si>
  <si>
    <t xml:space="preserve">DESARROLLO DE PERSONAS </t>
  </si>
  <si>
    <t xml:space="preserve">RECURSOS , PROVEEDORES Y ALIANZAS </t>
  </si>
  <si>
    <t xml:space="preserve">PROCESOS Y CLIENTES/CIUDADANOS </t>
  </si>
  <si>
    <t xml:space="preserve">RESULTADOS DE PERSONAS </t>
  </si>
  <si>
    <t>RESULTADOS DE CLIENTES/CIUDADANOS</t>
  </si>
  <si>
    <t xml:space="preserve">RESULTADOS DE SOCIEDAD </t>
  </si>
  <si>
    <t xml:space="preserve">RESULTADOS GLOBALES </t>
  </si>
  <si>
    <t>Liderazgo</t>
  </si>
  <si>
    <t>Estrategia y Planificación</t>
  </si>
  <si>
    <t>Talento Humano</t>
  </si>
  <si>
    <t>Alianzas y Recursos</t>
  </si>
  <si>
    <t>Resultados orientados a los Ciudadanos/Usuarios</t>
  </si>
  <si>
    <t>Resultados de Talento Humano</t>
  </si>
  <si>
    <t>Resultados de Responsabilidad Social</t>
  </si>
  <si>
    <t>Resultados Clave del Desempeño Institucional</t>
  </si>
  <si>
    <t>Procesos</t>
  </si>
  <si>
    <t>T</t>
  </si>
  <si>
    <t>O</t>
  </si>
  <si>
    <t>CRITERIO</t>
  </si>
  <si>
    <t>PREGUNTA</t>
  </si>
  <si>
    <t>MEDIO DE VERIFICACIÓN</t>
  </si>
  <si>
    <t xml:space="preserve">PUNTUACIÓN </t>
  </si>
  <si>
    <t>IDEAL</t>
  </si>
  <si>
    <t>OTORGADA</t>
  </si>
  <si>
    <t xml:space="preserve">DIFERENCIA </t>
  </si>
  <si>
    <t>1. LIDERAZGO</t>
  </si>
  <si>
    <t xml:space="preserve">1.1 Dirigir a la institución desarrollando su misión, visión y valores </t>
  </si>
  <si>
    <t>OBSERVACIÓN</t>
  </si>
  <si>
    <t>PEC-14 Cuestionario de control ex post segundo nivel de madurez</t>
  </si>
  <si>
    <r>
      <rPr>
        <b/>
        <sz val="8"/>
        <color indexed="8"/>
        <rFont val="Calibri"/>
        <family val="2"/>
      </rPr>
      <t>Versión:</t>
    </r>
    <r>
      <rPr>
        <sz val="8"/>
        <color indexed="8"/>
        <rFont val="Calibri"/>
        <family val="2"/>
      </rPr>
      <t xml:space="preserve"> 1.0</t>
    </r>
  </si>
  <si>
    <r>
      <rPr>
        <b/>
        <sz val="8"/>
        <color indexed="8"/>
        <rFont val="Calibri"/>
        <family val="2"/>
      </rPr>
      <t>Fecha de Emisión:</t>
    </r>
    <r>
      <rPr>
        <sz val="8"/>
        <color indexed="8"/>
        <rFont val="Calibri"/>
        <family val="2"/>
      </rPr>
      <t xml:space="preserve"> 31-12-2021</t>
    </r>
  </si>
  <si>
    <t>SUBCRITERIO</t>
  </si>
  <si>
    <t xml:space="preserve"> PUNTO FUERTE DE LA VERIFICACIÓN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</si>
</sst>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0" xfId="1" applyNumberFormat="1" applyFont="1" applyBorder="1" applyAlignment="1">
      <alignment vertical="center"/>
    </xf>
    <xf numFmtId="9" fontId="0" fillId="0" borderId="1" xfId="1" applyFont="1" applyBorder="1"/>
    <xf numFmtId="0" fontId="2" fillId="0" borderId="1" xfId="0" applyFont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0" fillId="2" borderId="0" xfId="0" applyFill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center"/>
    </xf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2" fillId="5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2" applyNumberFormat="1" applyFont="1" applyBorder="1" applyAlignment="1">
      <alignment horizontal="center" vertical="center"/>
    </xf>
    <xf numFmtId="0" fontId="0" fillId="0" borderId="0" xfId="2" applyNumberFormat="1" applyFont="1" applyAlignment="1">
      <alignment horizontal="center" vertical="center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/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Border="1"/>
    <xf numFmtId="0" fontId="2" fillId="6" borderId="13" xfId="0" applyFont="1" applyFill="1" applyBorder="1" applyAlignment="1"/>
    <xf numFmtId="0" fontId="2" fillId="6" borderId="17" xfId="0" applyFont="1" applyFill="1" applyBorder="1" applyAlignment="1"/>
    <xf numFmtId="0" fontId="9" fillId="6" borderId="17" xfId="0" applyFont="1" applyFill="1" applyBorder="1" applyAlignment="1"/>
    <xf numFmtId="0" fontId="9" fillId="6" borderId="20" xfId="0" applyFont="1" applyFill="1" applyBorder="1" applyAlignment="1">
      <alignment horizontal="left"/>
    </xf>
    <xf numFmtId="0" fontId="2" fillId="0" borderId="3" xfId="2" applyNumberFormat="1" applyFont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4" xfId="2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1423147</xdr:colOff>
      <xdr:row>0</xdr:row>
      <xdr:rowOff>28127</xdr:rowOff>
    </xdr:from>
    <xdr:to>
      <xdr:col>9</xdr:col>
      <xdr:colOff>2151528</xdr:colOff>
      <xdr:row>4</xdr:row>
      <xdr:rowOff>53158</xdr:rowOff>
    </xdr:to>
    <xdr:pic>
      <xdr:nvPicPr>
        <xdr:cNvPr id="2" name="3 Imagen" descr="C:\Users\andrea.carvajal\AppData\Local\Temp\WhatsApp Image 2020-07-02 at 12.38.11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6353" y="28127"/>
          <a:ext cx="728381" cy="787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33619</xdr:rowOff>
    </xdr:from>
    <xdr:to>
      <xdr:col>1</xdr:col>
      <xdr:colOff>1199029</xdr:colOff>
      <xdr:row>3</xdr:row>
      <xdr:rowOff>56030</xdr:rowOff>
    </xdr:to>
    <xdr:pic>
      <xdr:nvPicPr>
        <xdr:cNvPr id="3" name="2 Imagen" descr="C:\Users\Usuario\Documents\MDT\LINEA GRAFICA enero 2023\Logo Excel\logo_M_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119"/>
          <a:ext cx="2364441" cy="4034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2"/>
  <sheetViews>
    <sheetView tabSelected="1" zoomScale="85" zoomScaleNormal="85" workbookViewId="0">
      <selection activeCell="H12" sqref="H12"/>
    </sheetView>
  </sheetViews>
  <sheetFormatPr baseColWidth="10" defaultRowHeight="15.75" x14ac:dyDescent="0.25"/>
  <cols>
    <col min="1" max="1" width="17.42578125" style="31" customWidth="1"/>
    <col min="2" max="2" width="18.42578125" style="29" customWidth="1"/>
    <col min="3" max="3" width="35" customWidth="1"/>
    <col min="4" max="4" width="4.42578125" style="16" customWidth="1"/>
    <col min="5" max="5" width="35" style="32" customWidth="1"/>
    <col min="6" max="6" width="35" customWidth="1"/>
    <col min="7" max="7" width="12.5703125" style="28" customWidth="1"/>
    <col min="8" max="9" width="12.5703125" style="26" customWidth="1"/>
    <col min="10" max="10" width="35" customWidth="1"/>
  </cols>
  <sheetData>
    <row r="1" spans="1:11" ht="15" x14ac:dyDescent="0.25">
      <c r="A1" s="56"/>
      <c r="B1" s="57"/>
      <c r="C1" s="62" t="s">
        <v>55</v>
      </c>
      <c r="D1" s="63"/>
      <c r="E1" s="63"/>
      <c r="F1" s="63"/>
      <c r="G1" s="63"/>
      <c r="H1" s="63"/>
      <c r="I1" s="64"/>
      <c r="J1" s="38"/>
      <c r="K1" s="37"/>
    </row>
    <row r="2" spans="1:11" ht="15" x14ac:dyDescent="0.25">
      <c r="A2" s="58"/>
      <c r="B2" s="59"/>
      <c r="C2" s="65"/>
      <c r="D2" s="66"/>
      <c r="E2" s="66"/>
      <c r="F2" s="66"/>
      <c r="G2" s="66"/>
      <c r="H2" s="66"/>
      <c r="I2" s="67"/>
      <c r="J2" s="39"/>
      <c r="K2" s="37"/>
    </row>
    <row r="3" spans="1:11" ht="15" x14ac:dyDescent="0.25">
      <c r="A3" s="58"/>
      <c r="B3" s="59"/>
      <c r="C3" s="65"/>
      <c r="D3" s="66"/>
      <c r="E3" s="66"/>
      <c r="F3" s="66"/>
      <c r="G3" s="66"/>
      <c r="H3" s="66"/>
      <c r="I3" s="67"/>
      <c r="J3" s="39"/>
      <c r="K3" s="37"/>
    </row>
    <row r="4" spans="1:11" ht="15" x14ac:dyDescent="0.25">
      <c r="A4" s="58"/>
      <c r="B4" s="59"/>
      <c r="C4" s="65"/>
      <c r="D4" s="66"/>
      <c r="E4" s="66"/>
      <c r="F4" s="66"/>
      <c r="G4" s="66"/>
      <c r="H4" s="66"/>
      <c r="I4" s="67"/>
      <c r="J4" s="40" t="s">
        <v>56</v>
      </c>
      <c r="K4" s="37"/>
    </row>
    <row r="5" spans="1:11" thickBot="1" x14ac:dyDescent="0.3">
      <c r="A5" s="60"/>
      <c r="B5" s="61"/>
      <c r="C5" s="68"/>
      <c r="D5" s="69"/>
      <c r="E5" s="69"/>
      <c r="F5" s="69"/>
      <c r="G5" s="69"/>
      <c r="H5" s="69"/>
      <c r="I5" s="70"/>
      <c r="J5" s="41" t="s">
        <v>57</v>
      </c>
      <c r="K5" s="37"/>
    </row>
    <row r="6" spans="1:11" ht="15" x14ac:dyDescent="0.25">
      <c r="A6" s="54" t="s">
        <v>45</v>
      </c>
      <c r="B6" s="75" t="s">
        <v>58</v>
      </c>
      <c r="C6" s="71" t="s">
        <v>46</v>
      </c>
      <c r="D6" s="73" t="s">
        <v>14</v>
      </c>
      <c r="E6" s="77" t="s">
        <v>47</v>
      </c>
      <c r="F6" s="75" t="s">
        <v>59</v>
      </c>
      <c r="G6" s="42" t="s">
        <v>48</v>
      </c>
      <c r="H6" s="33" t="s">
        <v>48</v>
      </c>
      <c r="I6" s="71" t="s">
        <v>51</v>
      </c>
      <c r="J6" s="71" t="s">
        <v>54</v>
      </c>
    </row>
    <row r="7" spans="1:11" ht="15" x14ac:dyDescent="0.25">
      <c r="A7" s="55"/>
      <c r="B7" s="76"/>
      <c r="C7" s="72"/>
      <c r="D7" s="74"/>
      <c r="E7" s="78"/>
      <c r="F7" s="76"/>
      <c r="G7" s="27" t="s">
        <v>49</v>
      </c>
      <c r="H7" s="24" t="s">
        <v>50</v>
      </c>
      <c r="I7" s="72"/>
      <c r="J7" s="72"/>
    </row>
    <row r="8" spans="1:11" ht="39.75" customHeight="1" x14ac:dyDescent="0.25">
      <c r="A8" s="53" t="s">
        <v>52</v>
      </c>
      <c r="B8" s="43"/>
      <c r="C8" s="47" t="s">
        <v>53</v>
      </c>
      <c r="D8" s="47"/>
      <c r="E8" s="47"/>
      <c r="F8" s="48"/>
      <c r="G8" s="44"/>
      <c r="H8" s="45"/>
      <c r="I8" s="45"/>
      <c r="J8" s="46"/>
    </row>
    <row r="9" spans="1:11" ht="39.75" customHeight="1" x14ac:dyDescent="0.25">
      <c r="A9" s="53"/>
      <c r="B9" s="49"/>
      <c r="C9" s="52"/>
      <c r="D9" s="25"/>
      <c r="E9" s="35"/>
      <c r="F9" s="36"/>
      <c r="G9" s="27"/>
      <c r="H9" s="30"/>
      <c r="I9" s="30"/>
      <c r="J9" s="34"/>
    </row>
    <row r="10" spans="1:11" ht="39.75" customHeight="1" x14ac:dyDescent="0.25">
      <c r="A10" s="53"/>
      <c r="B10" s="50"/>
      <c r="C10" s="52"/>
      <c r="D10" s="25"/>
      <c r="E10" s="35"/>
      <c r="F10" s="36"/>
      <c r="G10" s="27"/>
      <c r="H10" s="30"/>
      <c r="I10" s="30"/>
      <c r="J10" s="34"/>
    </row>
    <row r="11" spans="1:11" ht="39.75" customHeight="1" x14ac:dyDescent="0.25">
      <c r="A11" s="53"/>
      <c r="B11" s="50"/>
      <c r="C11" s="52"/>
      <c r="D11" s="25"/>
      <c r="E11" s="35"/>
      <c r="F11" s="36"/>
      <c r="G11" s="27"/>
      <c r="H11" s="30"/>
      <c r="I11" s="30"/>
      <c r="J11" s="34"/>
    </row>
    <row r="12" spans="1:11" ht="39.75" customHeight="1" x14ac:dyDescent="0.25">
      <c r="A12" s="53"/>
      <c r="B12" s="51"/>
      <c r="C12" s="52"/>
      <c r="D12" s="25"/>
      <c r="E12" s="35"/>
      <c r="F12" s="36"/>
      <c r="G12" s="27"/>
      <c r="H12" s="30"/>
      <c r="I12" s="30"/>
      <c r="J12" s="34"/>
    </row>
  </sheetData>
  <mergeCells count="14">
    <mergeCell ref="A1:B5"/>
    <mergeCell ref="C1:I5"/>
    <mergeCell ref="I6:I7"/>
    <mergeCell ref="D6:D7"/>
    <mergeCell ref="J6:J7"/>
    <mergeCell ref="F6:F7"/>
    <mergeCell ref="E6:E7"/>
    <mergeCell ref="C6:C7"/>
    <mergeCell ref="B6:B7"/>
    <mergeCell ref="C8:F8"/>
    <mergeCell ref="B9:B12"/>
    <mergeCell ref="C9:C12"/>
    <mergeCell ref="A8:A12"/>
    <mergeCell ref="A6:A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"/>
  <sheetViews>
    <sheetView workbookViewId="0">
      <selection activeCell="G12" sqref="G12"/>
    </sheetView>
  </sheetViews>
  <sheetFormatPr baseColWidth="10" defaultRowHeight="15" x14ac:dyDescent="0.25"/>
  <cols>
    <col min="1" max="1" width="7" customWidth="1"/>
    <col min="2" max="2" width="36.42578125" customWidth="1"/>
    <col min="3" max="3" width="8.7109375" customWidth="1"/>
    <col min="4" max="4" width="43.42578125" customWidth="1"/>
    <col min="5" max="5" width="5.7109375" customWidth="1"/>
    <col min="6" max="6" width="6.28515625" customWidth="1"/>
    <col min="7" max="8" width="5.140625" customWidth="1"/>
    <col min="9" max="9" width="5.28515625" customWidth="1"/>
    <col min="10" max="10" width="6.7109375" customWidth="1"/>
    <col min="12" max="12" width="14" customWidth="1"/>
    <col min="13" max="13" width="13.42578125" customWidth="1"/>
    <col min="14" max="14" width="13.7109375" customWidth="1"/>
  </cols>
  <sheetData>
    <row r="1" spans="1:15" ht="45" x14ac:dyDescent="0.25">
      <c r="A1" s="79" t="s">
        <v>15</v>
      </c>
      <c r="B1" s="79" t="s">
        <v>4</v>
      </c>
      <c r="C1" s="79" t="s">
        <v>14</v>
      </c>
      <c r="D1" s="79" t="s">
        <v>5</v>
      </c>
      <c r="E1" s="79" t="s">
        <v>6</v>
      </c>
      <c r="F1" s="79"/>
      <c r="G1" s="79"/>
      <c r="H1" s="79"/>
      <c r="I1" s="79"/>
      <c r="J1" s="79"/>
      <c r="K1" s="11" t="s">
        <v>13</v>
      </c>
      <c r="L1" s="11" t="s">
        <v>18</v>
      </c>
      <c r="M1" s="11" t="s">
        <v>19</v>
      </c>
      <c r="N1" s="13" t="s">
        <v>20</v>
      </c>
      <c r="O1" s="12"/>
    </row>
    <row r="2" spans="1:15" x14ac:dyDescent="0.25">
      <c r="A2" s="79"/>
      <c r="B2" s="79"/>
      <c r="C2" s="79"/>
      <c r="D2" s="79"/>
      <c r="E2" s="6" t="s">
        <v>7</v>
      </c>
      <c r="F2" s="5" t="s">
        <v>12</v>
      </c>
      <c r="G2" s="4" t="s">
        <v>8</v>
      </c>
      <c r="H2" s="4" t="s">
        <v>9</v>
      </c>
      <c r="I2" s="4" t="s">
        <v>10</v>
      </c>
      <c r="J2" s="4" t="s">
        <v>11</v>
      </c>
      <c r="K2" s="83">
        <v>1</v>
      </c>
      <c r="L2" s="80">
        <v>30</v>
      </c>
      <c r="M2" s="88">
        <f>K2*L2</f>
        <v>30</v>
      </c>
      <c r="N2" s="86">
        <f>SUM(M2,M8)/$A$12</f>
        <v>30</v>
      </c>
      <c r="O2" s="87"/>
    </row>
    <row r="3" spans="1:15" x14ac:dyDescent="0.25">
      <c r="A3" s="80">
        <v>1</v>
      </c>
      <c r="B3" s="81" t="s">
        <v>16</v>
      </c>
      <c r="C3" s="3" t="s">
        <v>0</v>
      </c>
      <c r="D3" s="1"/>
      <c r="E3" s="1"/>
      <c r="F3" s="1"/>
      <c r="G3" s="2">
        <v>0.45</v>
      </c>
      <c r="H3" s="1"/>
      <c r="I3" s="1"/>
      <c r="J3" s="1"/>
      <c r="K3" s="84"/>
      <c r="L3" s="80"/>
      <c r="M3" s="88"/>
      <c r="N3" s="86"/>
      <c r="O3" s="87"/>
    </row>
    <row r="4" spans="1:15" x14ac:dyDescent="0.25">
      <c r="A4" s="80"/>
      <c r="B4" s="81"/>
      <c r="C4" s="3" t="s">
        <v>1</v>
      </c>
      <c r="D4" s="1"/>
      <c r="E4" s="1"/>
      <c r="F4" s="1"/>
      <c r="G4" s="2">
        <v>0.4</v>
      </c>
      <c r="H4" s="1"/>
      <c r="I4" s="1"/>
      <c r="J4" s="1"/>
      <c r="K4" s="84"/>
      <c r="L4" s="80"/>
      <c r="M4" s="88"/>
      <c r="N4" s="86"/>
      <c r="O4" s="87"/>
    </row>
    <row r="5" spans="1:15" x14ac:dyDescent="0.25">
      <c r="A5" s="80"/>
      <c r="B5" s="81"/>
      <c r="C5" s="3" t="s">
        <v>2</v>
      </c>
      <c r="D5" s="1"/>
      <c r="E5" s="1"/>
      <c r="F5" s="2">
        <v>0.3</v>
      </c>
      <c r="G5" s="1"/>
      <c r="H5" s="1"/>
      <c r="I5" s="1"/>
      <c r="J5" s="1"/>
      <c r="K5" s="84"/>
      <c r="L5" s="80"/>
      <c r="M5" s="88"/>
      <c r="N5" s="86"/>
      <c r="O5" s="87"/>
    </row>
    <row r="6" spans="1:15" x14ac:dyDescent="0.25">
      <c r="A6" s="80"/>
      <c r="B6" s="81"/>
      <c r="C6" s="3" t="s">
        <v>3</v>
      </c>
      <c r="D6" s="1"/>
      <c r="E6" s="2">
        <v>0.1</v>
      </c>
      <c r="F6" s="1"/>
      <c r="G6" s="1"/>
      <c r="H6" s="1"/>
      <c r="I6" s="1"/>
      <c r="J6" s="1"/>
      <c r="K6" s="85"/>
      <c r="L6" s="80"/>
      <c r="M6" s="88"/>
      <c r="N6" s="86"/>
      <c r="O6" s="87"/>
    </row>
    <row r="7" spans="1:15" x14ac:dyDescent="0.25">
      <c r="N7" s="86"/>
      <c r="O7" s="87"/>
    </row>
    <row r="8" spans="1:15" x14ac:dyDescent="0.25">
      <c r="A8" s="80">
        <v>2</v>
      </c>
      <c r="B8" s="81" t="s">
        <v>17</v>
      </c>
      <c r="C8" s="3" t="s">
        <v>0</v>
      </c>
      <c r="D8" s="1"/>
      <c r="E8" s="10"/>
      <c r="F8" s="10"/>
      <c r="G8" s="10">
        <v>0.38</v>
      </c>
      <c r="H8" s="10"/>
      <c r="I8" s="10"/>
      <c r="J8" s="10"/>
      <c r="K8" s="82">
        <v>1</v>
      </c>
      <c r="L8" s="80">
        <v>30</v>
      </c>
      <c r="M8" s="89">
        <f>K8*L8</f>
        <v>30</v>
      </c>
      <c r="N8" s="86"/>
      <c r="O8" s="87"/>
    </row>
    <row r="9" spans="1:15" x14ac:dyDescent="0.25">
      <c r="A9" s="80"/>
      <c r="B9" s="81"/>
      <c r="C9" s="3" t="s">
        <v>1</v>
      </c>
      <c r="D9" s="1"/>
      <c r="E9" s="10"/>
      <c r="F9" s="10">
        <v>0.3</v>
      </c>
      <c r="G9" s="10"/>
      <c r="H9" s="10"/>
      <c r="I9" s="10"/>
      <c r="J9" s="10"/>
      <c r="K9" s="82"/>
      <c r="L9" s="80"/>
      <c r="M9" s="89"/>
      <c r="N9" s="86"/>
      <c r="O9" s="87"/>
    </row>
    <row r="10" spans="1:15" x14ac:dyDescent="0.25">
      <c r="A10" s="80"/>
      <c r="B10" s="81"/>
      <c r="C10" s="3" t="s">
        <v>2</v>
      </c>
      <c r="D10" s="1"/>
      <c r="E10" s="10"/>
      <c r="F10" s="10">
        <v>0.2</v>
      </c>
      <c r="G10" s="10"/>
      <c r="H10" s="10"/>
      <c r="I10" s="10"/>
      <c r="J10" s="10"/>
      <c r="K10" s="82"/>
      <c r="L10" s="80"/>
      <c r="M10" s="89"/>
      <c r="N10" s="86"/>
      <c r="O10" s="87"/>
    </row>
    <row r="11" spans="1:15" x14ac:dyDescent="0.25">
      <c r="A11" s="80"/>
      <c r="B11" s="81"/>
      <c r="C11" s="3" t="s">
        <v>3</v>
      </c>
      <c r="D11" s="1"/>
      <c r="E11" s="10">
        <v>0.1</v>
      </c>
      <c r="F11" s="10"/>
      <c r="G11" s="10"/>
      <c r="H11" s="10"/>
      <c r="I11" s="10"/>
      <c r="J11" s="10"/>
      <c r="K11" s="82"/>
      <c r="L11" s="80"/>
      <c r="M11" s="89"/>
      <c r="N11" s="86"/>
      <c r="O11" s="87"/>
    </row>
    <row r="12" spans="1:15" x14ac:dyDescent="0.25">
      <c r="A12" s="14">
        <f>COUNT(A3,A8)</f>
        <v>2</v>
      </c>
      <c r="B12">
        <v>30</v>
      </c>
      <c r="K12" s="9"/>
    </row>
  </sheetData>
  <mergeCells count="17">
    <mergeCell ref="N2:N11"/>
    <mergeCell ref="O2:O11"/>
    <mergeCell ref="L2:L6"/>
    <mergeCell ref="L8:L11"/>
    <mergeCell ref="M2:M6"/>
    <mergeCell ref="M8:M11"/>
    <mergeCell ref="A1:A2"/>
    <mergeCell ref="A3:A6"/>
    <mergeCell ref="A8:A11"/>
    <mergeCell ref="B8:B11"/>
    <mergeCell ref="K8:K11"/>
    <mergeCell ref="B3:B6"/>
    <mergeCell ref="E1:J1"/>
    <mergeCell ref="K2:K6"/>
    <mergeCell ref="B1:B2"/>
    <mergeCell ref="D1:D2"/>
    <mergeCell ref="C1:C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2"/>
  <sheetViews>
    <sheetView workbookViewId="0">
      <selection activeCell="G12" sqref="G12"/>
    </sheetView>
  </sheetViews>
  <sheetFormatPr baseColWidth="10" defaultRowHeight="15" x14ac:dyDescent="0.25"/>
  <cols>
    <col min="1" max="1" width="7" customWidth="1"/>
    <col min="2" max="2" width="36.42578125" customWidth="1"/>
    <col min="3" max="3" width="8.7109375" customWidth="1"/>
    <col min="4" max="4" width="43.42578125" customWidth="1"/>
    <col min="5" max="5" width="5.7109375" customWidth="1"/>
    <col min="6" max="6" width="6.28515625" customWidth="1"/>
    <col min="7" max="8" width="5.140625" customWidth="1"/>
    <col min="9" max="9" width="5.28515625" customWidth="1"/>
    <col min="10" max="10" width="6.7109375" customWidth="1"/>
    <col min="12" max="12" width="14" customWidth="1"/>
    <col min="13" max="13" width="13.42578125" customWidth="1"/>
    <col min="14" max="14" width="13.7109375" customWidth="1"/>
  </cols>
  <sheetData>
    <row r="1" spans="1:15" ht="45" x14ac:dyDescent="0.25">
      <c r="A1" s="79" t="s">
        <v>15</v>
      </c>
      <c r="B1" s="79" t="s">
        <v>4</v>
      </c>
      <c r="C1" s="79" t="s">
        <v>14</v>
      </c>
      <c r="D1" s="79" t="s">
        <v>5</v>
      </c>
      <c r="E1" s="79" t="s">
        <v>6</v>
      </c>
      <c r="F1" s="79"/>
      <c r="G1" s="79"/>
      <c r="H1" s="79"/>
      <c r="I1" s="79"/>
      <c r="J1" s="79"/>
      <c r="K1" s="11" t="s">
        <v>13</v>
      </c>
      <c r="L1" s="11" t="s">
        <v>18</v>
      </c>
      <c r="M1" s="11" t="s">
        <v>19</v>
      </c>
      <c r="N1" s="13" t="s">
        <v>20</v>
      </c>
      <c r="O1" s="12"/>
    </row>
    <row r="2" spans="1:15" ht="39.75" customHeight="1" x14ac:dyDescent="0.25">
      <c r="A2" s="79"/>
      <c r="B2" s="79"/>
      <c r="C2" s="79"/>
      <c r="D2" s="79"/>
      <c r="E2" s="6" t="s">
        <v>7</v>
      </c>
      <c r="F2" s="5" t="s">
        <v>12</v>
      </c>
      <c r="G2" s="7" t="s">
        <v>8</v>
      </c>
      <c r="H2" s="7" t="s">
        <v>9</v>
      </c>
      <c r="I2" s="7" t="s">
        <v>10</v>
      </c>
      <c r="J2" s="7" t="s">
        <v>11</v>
      </c>
      <c r="K2" s="83">
        <v>1</v>
      </c>
      <c r="L2" s="80">
        <v>30</v>
      </c>
      <c r="M2" s="88">
        <f>K2*L2</f>
        <v>30</v>
      </c>
      <c r="N2" s="86">
        <f>SUM(M2,M8)/$A$12</f>
        <v>30</v>
      </c>
      <c r="O2" s="87"/>
    </row>
    <row r="3" spans="1:15" ht="39.75" customHeight="1" x14ac:dyDescent="0.25">
      <c r="A3" s="80">
        <v>1</v>
      </c>
      <c r="B3" s="81" t="s">
        <v>16</v>
      </c>
      <c r="C3" s="8" t="s">
        <v>43</v>
      </c>
      <c r="D3" s="1"/>
      <c r="E3" s="1"/>
      <c r="F3" s="1"/>
      <c r="G3" s="2">
        <v>0.45</v>
      </c>
      <c r="H3" s="1"/>
      <c r="I3" s="1"/>
      <c r="J3" s="1"/>
      <c r="K3" s="84"/>
      <c r="L3" s="80"/>
      <c r="M3" s="88"/>
      <c r="N3" s="86"/>
      <c r="O3" s="87"/>
    </row>
    <row r="4" spans="1:15" ht="39.75" customHeight="1" x14ac:dyDescent="0.25">
      <c r="A4" s="80"/>
      <c r="B4" s="81"/>
      <c r="C4" s="8" t="s">
        <v>44</v>
      </c>
      <c r="D4" s="1"/>
      <c r="E4" s="1"/>
      <c r="F4" s="1"/>
      <c r="G4" s="2">
        <v>0.4</v>
      </c>
      <c r="H4" s="1"/>
      <c r="I4" s="1"/>
      <c r="J4" s="1"/>
      <c r="K4" s="84"/>
      <c r="L4" s="80"/>
      <c r="M4" s="88"/>
      <c r="N4" s="86"/>
      <c r="O4" s="87"/>
    </row>
    <row r="5" spans="1:15" ht="39.75" customHeight="1" x14ac:dyDescent="0.25">
      <c r="A5" s="80"/>
      <c r="B5" s="81"/>
      <c r="C5" s="8" t="s">
        <v>2</v>
      </c>
      <c r="D5" s="1"/>
      <c r="E5" s="1"/>
      <c r="F5" s="2">
        <v>0.3</v>
      </c>
      <c r="G5" s="1"/>
      <c r="H5" s="1"/>
      <c r="I5" s="1"/>
      <c r="J5" s="1"/>
      <c r="K5" s="84"/>
      <c r="L5" s="80"/>
      <c r="M5" s="88"/>
      <c r="N5" s="86"/>
      <c r="O5" s="87"/>
    </row>
    <row r="6" spans="1:15" ht="39.75" customHeight="1" x14ac:dyDescent="0.25">
      <c r="A6" s="80"/>
      <c r="B6" s="81"/>
      <c r="C6" s="8" t="s">
        <v>3</v>
      </c>
      <c r="D6" s="1"/>
      <c r="E6" s="2">
        <v>0.1</v>
      </c>
      <c r="F6" s="1"/>
      <c r="G6" s="1"/>
      <c r="H6" s="1"/>
      <c r="I6" s="1"/>
      <c r="J6" s="1"/>
      <c r="K6" s="85"/>
      <c r="L6" s="80"/>
      <c r="M6" s="88"/>
      <c r="N6" s="86"/>
      <c r="O6" s="87"/>
    </row>
    <row r="7" spans="1:15" ht="9.75" customHeight="1" x14ac:dyDescent="0.25">
      <c r="N7" s="86"/>
      <c r="O7" s="87"/>
    </row>
    <row r="8" spans="1:15" x14ac:dyDescent="0.25">
      <c r="A8" s="80">
        <v>2</v>
      </c>
      <c r="B8" s="81" t="s">
        <v>17</v>
      </c>
      <c r="C8" s="8" t="s">
        <v>43</v>
      </c>
      <c r="D8" s="1"/>
      <c r="E8" s="10"/>
      <c r="F8" s="10"/>
      <c r="G8" s="10">
        <v>0.38</v>
      </c>
      <c r="H8" s="10"/>
      <c r="I8" s="10"/>
      <c r="J8" s="10"/>
      <c r="K8" s="82">
        <v>1</v>
      </c>
      <c r="L8" s="80">
        <v>30</v>
      </c>
      <c r="M8" s="89">
        <f>K8*L8</f>
        <v>30</v>
      </c>
      <c r="N8" s="86"/>
      <c r="O8" s="87"/>
    </row>
    <row r="9" spans="1:15" x14ac:dyDescent="0.25">
      <c r="A9" s="80"/>
      <c r="B9" s="81"/>
      <c r="C9" s="8" t="s">
        <v>44</v>
      </c>
      <c r="D9" s="1"/>
      <c r="E9" s="10"/>
      <c r="F9" s="10">
        <v>0.3</v>
      </c>
      <c r="G9" s="10"/>
      <c r="H9" s="10"/>
      <c r="I9" s="10"/>
      <c r="J9" s="10"/>
      <c r="K9" s="82"/>
      <c r="L9" s="80"/>
      <c r="M9" s="89"/>
      <c r="N9" s="86"/>
      <c r="O9" s="87"/>
    </row>
    <row r="10" spans="1:15" x14ac:dyDescent="0.25">
      <c r="A10" s="80"/>
      <c r="B10" s="81"/>
      <c r="C10" s="8" t="s">
        <v>2</v>
      </c>
      <c r="D10" s="1"/>
      <c r="E10" s="10"/>
      <c r="F10" s="10">
        <v>0.2</v>
      </c>
      <c r="G10" s="10"/>
      <c r="H10" s="10"/>
      <c r="I10" s="10"/>
      <c r="J10" s="10"/>
      <c r="K10" s="82"/>
      <c r="L10" s="80"/>
      <c r="M10" s="89"/>
      <c r="N10" s="86"/>
      <c r="O10" s="87"/>
    </row>
    <row r="11" spans="1:15" x14ac:dyDescent="0.25">
      <c r="A11" s="80"/>
      <c r="B11" s="81"/>
      <c r="C11" s="8" t="s">
        <v>3</v>
      </c>
      <c r="D11" s="1"/>
      <c r="E11" s="10">
        <v>0.1</v>
      </c>
      <c r="F11" s="10"/>
      <c r="G11" s="10"/>
      <c r="H11" s="10"/>
      <c r="I11" s="10"/>
      <c r="J11" s="10"/>
      <c r="K11" s="82"/>
      <c r="L11" s="80"/>
      <c r="M11" s="89"/>
      <c r="N11" s="86"/>
      <c r="O11" s="87"/>
    </row>
    <row r="12" spans="1:15" x14ac:dyDescent="0.25">
      <c r="A12" s="14">
        <f>COUNT(A3,A8)</f>
        <v>2</v>
      </c>
      <c r="B12">
        <v>30</v>
      </c>
      <c r="K12" s="9"/>
    </row>
  </sheetData>
  <mergeCells count="17">
    <mergeCell ref="M8:M11"/>
    <mergeCell ref="L2:L6"/>
    <mergeCell ref="M2:M6"/>
    <mergeCell ref="N2:N11"/>
    <mergeCell ref="O2:O11"/>
    <mergeCell ref="L8:L11"/>
    <mergeCell ref="A3:A6"/>
    <mergeCell ref="B3:B6"/>
    <mergeCell ref="A8:A11"/>
    <mergeCell ref="B8:B11"/>
    <mergeCell ref="K8:K11"/>
    <mergeCell ref="K2:K6"/>
    <mergeCell ref="A1:A2"/>
    <mergeCell ref="B1:B2"/>
    <mergeCell ref="C1:C2"/>
    <mergeCell ref="D1:D2"/>
    <mergeCell ref="E1:J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G12" sqref="G12"/>
    </sheetView>
  </sheetViews>
  <sheetFormatPr baseColWidth="10" defaultRowHeight="15" x14ac:dyDescent="0.25"/>
  <cols>
    <col min="2" max="2" width="48.28515625" customWidth="1"/>
    <col min="5" max="5" width="48.85546875" customWidth="1"/>
  </cols>
  <sheetData>
    <row r="1" spans="1:5" x14ac:dyDescent="0.25">
      <c r="C1" s="16" t="s">
        <v>23</v>
      </c>
      <c r="D1" s="16" t="s">
        <v>24</v>
      </c>
    </row>
    <row r="2" spans="1:5" x14ac:dyDescent="0.25">
      <c r="B2" s="20" t="s">
        <v>21</v>
      </c>
      <c r="C2" s="15">
        <f>SUM(C3:C7)</f>
        <v>550</v>
      </c>
      <c r="D2" s="18">
        <f>SUM(D3:D7)</f>
        <v>600</v>
      </c>
      <c r="E2" s="23" t="s">
        <v>21</v>
      </c>
    </row>
    <row r="3" spans="1:5" x14ac:dyDescent="0.25">
      <c r="A3">
        <v>1</v>
      </c>
      <c r="B3" s="1" t="s">
        <v>25</v>
      </c>
      <c r="C3">
        <v>120</v>
      </c>
      <c r="D3">
        <v>120</v>
      </c>
      <c r="E3" s="22" t="s">
        <v>34</v>
      </c>
    </row>
    <row r="4" spans="1:5" x14ac:dyDescent="0.25">
      <c r="A4">
        <v>2</v>
      </c>
      <c r="B4" s="1" t="s">
        <v>26</v>
      </c>
      <c r="C4">
        <v>120</v>
      </c>
      <c r="D4">
        <v>120</v>
      </c>
      <c r="E4" s="22" t="s">
        <v>35</v>
      </c>
    </row>
    <row r="5" spans="1:5" x14ac:dyDescent="0.25">
      <c r="A5">
        <v>3</v>
      </c>
      <c r="B5" s="1" t="s">
        <v>27</v>
      </c>
      <c r="C5">
        <v>110</v>
      </c>
      <c r="D5">
        <v>120</v>
      </c>
      <c r="E5" s="22" t="s">
        <v>36</v>
      </c>
    </row>
    <row r="6" spans="1:5" x14ac:dyDescent="0.25">
      <c r="A6">
        <v>4</v>
      </c>
      <c r="B6" s="1" t="s">
        <v>28</v>
      </c>
      <c r="C6">
        <v>90</v>
      </c>
      <c r="D6">
        <v>120</v>
      </c>
      <c r="E6" s="22" t="s">
        <v>37</v>
      </c>
    </row>
    <row r="7" spans="1:5" x14ac:dyDescent="0.25">
      <c r="A7">
        <v>5</v>
      </c>
      <c r="B7" s="1" t="s">
        <v>29</v>
      </c>
      <c r="C7">
        <v>110</v>
      </c>
      <c r="D7">
        <v>120</v>
      </c>
      <c r="E7" s="21" t="s">
        <v>42</v>
      </c>
    </row>
    <row r="8" spans="1:5" x14ac:dyDescent="0.25">
      <c r="B8" s="20" t="s">
        <v>21</v>
      </c>
      <c r="C8" s="15">
        <f>SUM(C9:C12)</f>
        <v>450</v>
      </c>
      <c r="D8" s="18">
        <f>SUM(D9:D12)</f>
        <v>400</v>
      </c>
      <c r="E8" s="23" t="s">
        <v>21</v>
      </c>
    </row>
    <row r="9" spans="1:5" x14ac:dyDescent="0.25">
      <c r="A9">
        <v>6</v>
      </c>
      <c r="B9" s="1" t="s">
        <v>31</v>
      </c>
      <c r="C9">
        <v>130</v>
      </c>
      <c r="D9">
        <v>100</v>
      </c>
      <c r="E9" s="22" t="s">
        <v>38</v>
      </c>
    </row>
    <row r="10" spans="1:5" x14ac:dyDescent="0.25">
      <c r="A10">
        <v>7</v>
      </c>
      <c r="B10" s="1" t="s">
        <v>30</v>
      </c>
      <c r="C10">
        <v>90</v>
      </c>
      <c r="D10">
        <v>100</v>
      </c>
      <c r="E10" s="22" t="s">
        <v>39</v>
      </c>
    </row>
    <row r="11" spans="1:5" x14ac:dyDescent="0.25">
      <c r="A11">
        <v>8</v>
      </c>
      <c r="B11" s="1" t="s">
        <v>32</v>
      </c>
      <c r="C11">
        <v>90</v>
      </c>
      <c r="D11">
        <v>100</v>
      </c>
      <c r="E11" s="22" t="s">
        <v>40</v>
      </c>
    </row>
    <row r="12" spans="1:5" x14ac:dyDescent="0.25">
      <c r="A12">
        <v>9</v>
      </c>
      <c r="B12" s="1" t="s">
        <v>33</v>
      </c>
      <c r="C12">
        <v>140</v>
      </c>
      <c r="D12">
        <v>100</v>
      </c>
      <c r="E12" s="22" t="s">
        <v>41</v>
      </c>
    </row>
    <row r="13" spans="1:5" x14ac:dyDescent="0.25">
      <c r="B13" s="20" t="s">
        <v>22</v>
      </c>
      <c r="C13" s="17">
        <f>C2+C8</f>
        <v>1000</v>
      </c>
      <c r="D13" s="19">
        <f>D2+D8</f>
        <v>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CUESTIONARIO</vt:lpstr>
      <vt:lpstr>C AGENTES FACILITADORES</vt:lpstr>
      <vt:lpstr>C RESULTADOS</vt:lpstr>
      <vt:lpstr>COMPARACIÓN PUNTUACIONES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SNAP</dc:creator>
  <cp:lastModifiedBy>Usuario</cp:lastModifiedBy>
  <dcterms:created xsi:type="dcterms:W3CDTF">2020-03-02T05:08:28Z</dcterms:created>
  <dcterms:modified xsi:type="dcterms:W3CDTF">2023-02-10T17:31:25Z</dcterms:modified>
</cp:coreProperties>
</file>