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autoCompressPictures="0" defaultThemeVersion="124226"/>
  <xr:revisionPtr revIDLastSave="0" documentId="13_ncr:1_{6DD429A5-3887-4948-A156-96B1E000199B}" xr6:coauthVersionLast="36" xr6:coauthVersionMax="36" xr10:uidLastSave="{00000000-0000-0000-0000-000000000000}"/>
  <bookViews>
    <workbookView xWindow="0" yWindow="0" windowWidth="16815" windowHeight="6855" tabRatio="693" firstSheet="2" activeTab="2" xr2:uid="{00000000-000D-0000-FFFF-FFFF00000000}"/>
  </bookViews>
  <sheets>
    <sheet name="Catálogo" sheetId="8" state="hidden" r:id="rId1"/>
    <sheet name="Hoja1" sheetId="10" state="hidden" r:id="rId2"/>
    <sheet name="CRITERIOS DE EJECUCIÓN DEL PEM" sheetId="22" r:id="rId3"/>
    <sheet name="% REPORTE EN GPR" sheetId="23" r:id="rId4"/>
    <sheet name="bas" sheetId="17" state="hidden" r:id="rId5"/>
  </sheets>
  <definedNames>
    <definedName name="_xlnm._FilterDatabase" localSheetId="0" hidden="1">Catálogo!$A$1:$L$451</definedName>
    <definedName name="ALCANCE">#REF!</definedName>
    <definedName name="CALIDAD">#REF!</definedName>
    <definedName name="CALIDAD_DEL_REQUISITO">#REF!</definedName>
    <definedName name="campañas">bas!$D$13:$D$20</definedName>
    <definedName name="DESARROLLO_DE_DESTREZAS_GERENCIALES">bas!$D$2:$D$11</definedName>
    <definedName name="EVIDENCIAS">#REF!</definedName>
    <definedName name="PROPOSITO">#REF!</definedName>
  </definedNames>
  <calcPr calcId="179021"/>
</workbook>
</file>

<file path=xl/calcChain.xml><?xml version="1.0" encoding="utf-8"?>
<calcChain xmlns="http://schemas.openxmlformats.org/spreadsheetml/2006/main">
  <c r="U14" i="23" l="1"/>
  <c r="K14" i="23"/>
  <c r="P14" i="23"/>
  <c r="T14" i="23"/>
  <c r="O14" i="23"/>
  <c r="J14" i="23"/>
  <c r="F14" i="23"/>
  <c r="E14" i="23"/>
  <c r="V13" i="23"/>
  <c r="G13" i="23"/>
  <c r="V12" i="23"/>
  <c r="Q12" i="23"/>
  <c r="L12" i="23"/>
  <c r="G12" i="23"/>
  <c r="V11" i="23"/>
  <c r="Q11" i="23"/>
  <c r="L11" i="23"/>
  <c r="G11" i="23"/>
  <c r="V10" i="23"/>
  <c r="Q10" i="23"/>
  <c r="L10" i="23"/>
  <c r="G10" i="23"/>
  <c r="V9" i="23"/>
  <c r="Q9" i="23"/>
  <c r="L9" i="23"/>
  <c r="G9" i="23"/>
  <c r="G14" i="23" l="1"/>
  <c r="G15" i="23" s="1"/>
  <c r="D18" i="23" s="1"/>
  <c r="F18" i="23" s="1"/>
  <c r="L14" i="23" l="1"/>
  <c r="L15" i="23" s="1"/>
  <c r="I18" i="23" s="1"/>
  <c r="K18" i="23" s="1"/>
  <c r="Q14" i="23" l="1"/>
  <c r="V14" i="23" s="1"/>
  <c r="V15" i="23" s="1"/>
  <c r="S18" i="23" s="1"/>
  <c r="U18" i="23" s="1"/>
  <c r="Q15" i="23" l="1"/>
  <c r="N18" i="23" s="1"/>
  <c r="P18" i="23" s="1"/>
  <c r="H233" i="8"/>
  <c r="H234" i="8" s="1"/>
  <c r="H235" i="8" s="1"/>
  <c r="H236" i="8" s="1"/>
  <c r="G233" i="8"/>
  <c r="G234" i="8" s="1"/>
  <c r="G235" i="8" s="1"/>
  <c r="G236" i="8" s="1"/>
  <c r="G258" i="8"/>
  <c r="G259" i="8" s="1"/>
  <c r="G260" i="8" s="1"/>
  <c r="G261" i="8" s="1"/>
  <c r="H258" i="8"/>
  <c r="H259" i="8" s="1"/>
  <c r="H260" i="8" s="1"/>
  <c r="H261" i="8" s="1"/>
  <c r="G263" i="8"/>
  <c r="G264" i="8" s="1"/>
  <c r="G265" i="8" s="1"/>
  <c r="G266" i="8" s="1"/>
  <c r="H263" i="8"/>
  <c r="H264" i="8" s="1"/>
  <c r="H265" i="8" s="1"/>
  <c r="H266" i="8" s="1"/>
  <c r="G268" i="8"/>
  <c r="G269" i="8" s="1"/>
  <c r="G270" i="8" s="1"/>
  <c r="G271" i="8" s="1"/>
  <c r="H268" i="8"/>
  <c r="H269" i="8" s="1"/>
  <c r="H270" i="8" s="1"/>
  <c r="H271" i="8" s="1"/>
  <c r="H153" i="8"/>
  <c r="H154" i="8" s="1"/>
  <c r="H155" i="8" s="1"/>
  <c r="H156" i="8" s="1"/>
  <c r="G153" i="8"/>
  <c r="G154" i="8" s="1"/>
  <c r="G155" i="8" s="1"/>
  <c r="G156" i="8" s="1"/>
  <c r="H128" i="8"/>
  <c r="H129" i="8" s="1"/>
  <c r="H130" i="8" s="1"/>
  <c r="H131" i="8" s="1"/>
  <c r="H43" i="8"/>
  <c r="H44" i="8" s="1"/>
  <c r="H45" i="8" s="1"/>
  <c r="H46" i="8" s="1"/>
  <c r="H38" i="8"/>
  <c r="H39" i="8" s="1"/>
  <c r="H40" i="8" s="1"/>
  <c r="H41" i="8" s="1"/>
  <c r="H28" i="8"/>
  <c r="H29" i="8" s="1"/>
  <c r="H30" i="8" s="1"/>
  <c r="H31" i="8" s="1"/>
  <c r="H63" i="8"/>
  <c r="H64" i="8" s="1"/>
  <c r="H65" i="8" s="1"/>
  <c r="H66" i="8" s="1"/>
  <c r="G63" i="8"/>
  <c r="G64" i="8" s="1"/>
  <c r="G65" i="8" s="1"/>
  <c r="G66" i="8" s="1"/>
  <c r="H33" i="8"/>
  <c r="H34" i="8" s="1"/>
  <c r="H35" i="8" s="1"/>
  <c r="H36" i="8" s="1"/>
  <c r="H148" i="8"/>
  <c r="H149" i="8" s="1"/>
  <c r="H150" i="8" s="1"/>
  <c r="H151" i="8" s="1"/>
  <c r="G148" i="8"/>
  <c r="G149" i="8" s="1"/>
  <c r="G150" i="8" s="1"/>
  <c r="G151" i="8" s="1"/>
  <c r="H18" i="8"/>
  <c r="H19" i="8" s="1"/>
  <c r="H20" i="8" s="1"/>
  <c r="H21" i="8" s="1"/>
  <c r="H73" i="8"/>
  <c r="H74" i="8" s="1"/>
  <c r="H75" i="8" s="1"/>
  <c r="H76" i="8" s="1"/>
  <c r="G13" i="8"/>
  <c r="G14" i="8" s="1"/>
  <c r="G15" i="8" s="1"/>
  <c r="G16" i="8" s="1"/>
  <c r="G48" i="8"/>
  <c r="G49" i="8" s="1"/>
  <c r="G50" i="8" s="1"/>
  <c r="G51" i="8" s="1"/>
  <c r="G53" i="8"/>
  <c r="G54" i="8" s="1"/>
  <c r="G55" i="8" s="1"/>
  <c r="G56" i="8" s="1"/>
  <c r="G58" i="8"/>
  <c r="G59" i="8" s="1"/>
  <c r="G60" i="8" s="1"/>
  <c r="G61" i="8" s="1"/>
  <c r="G68" i="8"/>
  <c r="G69" i="8" s="1"/>
  <c r="G70" i="8" s="1"/>
  <c r="G71" i="8" s="1"/>
  <c r="G78" i="8"/>
  <c r="G79" i="8" s="1"/>
  <c r="G80" i="8" s="1"/>
  <c r="G81" i="8" s="1"/>
  <c r="G83" i="8"/>
  <c r="G84" i="8" s="1"/>
  <c r="G85" i="8" s="1"/>
  <c r="G86" i="8" s="1"/>
  <c r="G88" i="8"/>
  <c r="G89" i="8" s="1"/>
  <c r="G90" i="8" s="1"/>
  <c r="G91" i="8" s="1"/>
  <c r="G103" i="8"/>
  <c r="G104" i="8" s="1"/>
  <c r="G105" i="8" s="1"/>
  <c r="G106" i="8" s="1"/>
  <c r="G108" i="8"/>
  <c r="G109" i="8" s="1"/>
  <c r="G110" i="8" s="1"/>
  <c r="G111" i="8" s="1"/>
  <c r="G128" i="8"/>
  <c r="G129" i="8" s="1"/>
  <c r="G130" i="8" s="1"/>
  <c r="G131" i="8" s="1"/>
  <c r="G133" i="8"/>
  <c r="G134" i="8" s="1"/>
  <c r="G135" i="8" s="1"/>
  <c r="G136" i="8" s="1"/>
  <c r="G138" i="8"/>
  <c r="G139" i="8" s="1"/>
  <c r="G140" i="8" s="1"/>
  <c r="G141" i="8" s="1"/>
  <c r="G143" i="8"/>
  <c r="G144" i="8" s="1"/>
  <c r="G145" i="8" s="1"/>
  <c r="G146" i="8" s="1"/>
  <c r="G158" i="8"/>
  <c r="G159" i="8" s="1"/>
  <c r="G160" i="8" s="1"/>
  <c r="G161" i="8" s="1"/>
  <c r="G173" i="8"/>
  <c r="G174" i="8" s="1"/>
  <c r="G175" i="8" s="1"/>
  <c r="G176" i="8" s="1"/>
  <c r="G278" i="8"/>
  <c r="G279" i="8" s="1"/>
  <c r="G280" i="8" s="1"/>
  <c r="G281" i="8" s="1"/>
  <c r="G323" i="8"/>
  <c r="G324" i="8" s="1"/>
  <c r="G325" i="8" s="1"/>
  <c r="G326" i="8" s="1"/>
  <c r="G328" i="8"/>
  <c r="G329" i="8" s="1"/>
  <c r="G330" i="8" s="1"/>
  <c r="G331" i="8" s="1"/>
  <c r="G358" i="8"/>
  <c r="G359" i="8" s="1"/>
  <c r="G360" i="8" s="1"/>
  <c r="G361" i="8" s="1"/>
  <c r="H8" i="8"/>
  <c r="H9" i="8" s="1"/>
  <c r="H10" i="8" s="1"/>
  <c r="H11" i="8" s="1"/>
  <c r="H13" i="8"/>
  <c r="H14" i="8" s="1"/>
  <c r="H15" i="8" s="1"/>
  <c r="H16" i="8" s="1"/>
  <c r="H48" i="8"/>
  <c r="H49" i="8" s="1"/>
  <c r="H50" i="8" s="1"/>
  <c r="H51" i="8" s="1"/>
  <c r="H53" i="8"/>
  <c r="H54" i="8" s="1"/>
  <c r="H55" i="8" s="1"/>
  <c r="H56" i="8" s="1"/>
  <c r="H58" i="8"/>
  <c r="H59" i="8" s="1"/>
  <c r="H60" i="8" s="1"/>
  <c r="H61" i="8" s="1"/>
  <c r="H68" i="8"/>
  <c r="H69" i="8" s="1"/>
  <c r="H70" i="8" s="1"/>
  <c r="H71" i="8" s="1"/>
  <c r="H78" i="8"/>
  <c r="H79" i="8" s="1"/>
  <c r="H80" i="8" s="1"/>
  <c r="H81" i="8" s="1"/>
  <c r="H83" i="8"/>
  <c r="H84" i="8" s="1"/>
  <c r="H85" i="8" s="1"/>
  <c r="H86" i="8" s="1"/>
  <c r="H88" i="8"/>
  <c r="H89" i="8" s="1"/>
  <c r="H90" i="8" s="1"/>
  <c r="H91" i="8" s="1"/>
  <c r="H103" i="8"/>
  <c r="H104" i="8" s="1"/>
  <c r="H105" i="8" s="1"/>
  <c r="H106" i="8" s="1"/>
  <c r="H108" i="8"/>
  <c r="H109" i="8" s="1"/>
  <c r="H110" i="8" s="1"/>
  <c r="H111" i="8" s="1"/>
  <c r="H133" i="8"/>
  <c r="H134" i="8" s="1"/>
  <c r="H135" i="8" s="1"/>
  <c r="H136" i="8" s="1"/>
  <c r="H138" i="8"/>
  <c r="H139" i="8" s="1"/>
  <c r="H140" i="8" s="1"/>
  <c r="H141" i="8" s="1"/>
  <c r="H143" i="8"/>
  <c r="H144" i="8" s="1"/>
  <c r="H145" i="8" s="1"/>
  <c r="H146" i="8" s="1"/>
  <c r="H158" i="8"/>
  <c r="H159" i="8" s="1"/>
  <c r="H160" i="8" s="1"/>
  <c r="H161" i="8" s="1"/>
  <c r="H173" i="8"/>
  <c r="H174" i="8" s="1"/>
  <c r="H175" i="8" s="1"/>
  <c r="H176" i="8" s="1"/>
  <c r="H278" i="8"/>
  <c r="H279" i="8" s="1"/>
  <c r="H280" i="8" s="1"/>
  <c r="H281" i="8" s="1"/>
  <c r="H323" i="8"/>
  <c r="H324" i="8" s="1"/>
  <c r="H325" i="8" s="1"/>
  <c r="H326" i="8" s="1"/>
  <c r="H328" i="8"/>
  <c r="H329" i="8" s="1"/>
  <c r="H330" i="8" s="1"/>
  <c r="H331" i="8" s="1"/>
  <c r="H358" i="8"/>
  <c r="H359" i="8" s="1"/>
  <c r="H360" i="8" s="1"/>
  <c r="H361" i="8" s="1"/>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2" i="8"/>
</calcChain>
</file>

<file path=xl/sharedStrings.xml><?xml version="1.0" encoding="utf-8"?>
<sst xmlns="http://schemas.openxmlformats.org/spreadsheetml/2006/main" count="2489" uniqueCount="474">
  <si>
    <t>ACTIVIDADES</t>
  </si>
  <si>
    <t>PONDERACIÓN</t>
  </si>
  <si>
    <t>OBJETIVO</t>
  </si>
  <si>
    <t>CUMPLIMIENTO</t>
  </si>
  <si>
    <t>SUBFACTOR</t>
  </si>
  <si>
    <t>CREDIBILIDAD</t>
  </si>
  <si>
    <t>MOTIVACIÓN</t>
  </si>
  <si>
    <t>COMUNICACIÓN</t>
  </si>
  <si>
    <t>PARTICIPACIÓN</t>
  </si>
  <si>
    <t>INDEPENDENCIA</t>
  </si>
  <si>
    <t>EVALUACIÓN</t>
  </si>
  <si>
    <t>ORGANIZACIÓN</t>
  </si>
  <si>
    <t>APERTURA AL CAMBIO</t>
  </si>
  <si>
    <t>INICIATIVA</t>
  </si>
  <si>
    <t>DESARROLLO</t>
  </si>
  <si>
    <t>EQUIDAD</t>
  </si>
  <si>
    <t>RECONOCIMIENTO</t>
  </si>
  <si>
    <t>IDENTIFICACIÓN</t>
  </si>
  <si>
    <t>INTEGRACIÓN</t>
  </si>
  <si>
    <t>HERRAMIENTAS</t>
  </si>
  <si>
    <t>INSTALACIONES</t>
  </si>
  <si>
    <t>EQUILIBRIO PERSONA - TRABAJO</t>
  </si>
  <si>
    <t>RESPONSABLE</t>
  </si>
  <si>
    <t>EVIDENCA</t>
  </si>
  <si>
    <t>ACCIÓN</t>
  </si>
  <si>
    <t>CÓD</t>
  </si>
  <si>
    <t>NRO. ACCIÓN</t>
  </si>
  <si>
    <t>NRO. ACTIVIDAD</t>
  </si>
  <si>
    <t>Casa abierta: trabajando con mi hijo.</t>
  </si>
  <si>
    <t>Involucrar a las familias en el trabajo realizado por los servidores.</t>
  </si>
  <si>
    <t>Organizar el equipo de responsables.</t>
  </si>
  <si>
    <t>Planificar el evento.</t>
  </si>
  <si>
    <t>Realizar campaña de socialización</t>
  </si>
  <si>
    <t>UGC</t>
  </si>
  <si>
    <t>Acta de reunión y compromisos.</t>
  </si>
  <si>
    <t>Cronograma de ejecución.</t>
  </si>
  <si>
    <t>Informe de actividades con firma de responsabilidad.</t>
  </si>
  <si>
    <t>Fotografías, filmaciones.</t>
  </si>
  <si>
    <t>Prevenir problemas generados por mala postura y hábitos en el entorno del trabajo.</t>
  </si>
  <si>
    <t>Elaborar materiales: mails, folletos, otros recursos.</t>
  </si>
  <si>
    <t>Ejecución de la campaña</t>
  </si>
  <si>
    <t>Quipux de solicitud o documento equivalente.</t>
  </si>
  <si>
    <t>Ejecución del taller</t>
  </si>
  <si>
    <t>Registro de asistencia, fotografías.</t>
  </si>
  <si>
    <t>Solicitar el taller en MDT, otra institución o mediante gestión interna.</t>
  </si>
  <si>
    <t>Diagramación del documento.</t>
  </si>
  <si>
    <t>Envío de la publicación.</t>
  </si>
  <si>
    <t>Publicación enviada</t>
  </si>
  <si>
    <t>Mail o material gráfico.</t>
  </si>
  <si>
    <t>Recopilar los videos remitidos por las unidades.</t>
  </si>
  <si>
    <t>Listado de material recibido</t>
  </si>
  <si>
    <t>Formar comité de evaluación y selección de los 3 mejores</t>
  </si>
  <si>
    <t>Acta de reunión y acuerdo</t>
  </si>
  <si>
    <t>Difusión interna de los videos ganadores</t>
  </si>
  <si>
    <t>Edición y publicación</t>
  </si>
  <si>
    <t>Comunicación</t>
  </si>
  <si>
    <t>Desarrollo de capacidades y destrezas del personal</t>
  </si>
  <si>
    <t>Listado de la planificación de los eventos</t>
  </si>
  <si>
    <t>Ejecución de la capacitación</t>
  </si>
  <si>
    <t>Actas de reunión</t>
  </si>
  <si>
    <t>Quipux del acuerdo o documento equivalente.</t>
  </si>
  <si>
    <t>Listado</t>
  </si>
  <si>
    <t>Sensibilizar a los servidores sobre la importancia de la equidad en el trato</t>
  </si>
  <si>
    <t>Reforzar la iniciativa como valor de los servidores públicos.</t>
  </si>
  <si>
    <t>Coordinar la postulación de los servidores por sus jefes y pares</t>
  </si>
  <si>
    <t>Análisis de las postulaciones</t>
  </si>
  <si>
    <t>Reconocimiento escrito dado por la autoridad o su delegado. Actividad anual</t>
  </si>
  <si>
    <t>Acta de conformación</t>
  </si>
  <si>
    <t>Evidencia de la convocatoria</t>
  </si>
  <si>
    <t>listado de postulaciones</t>
  </si>
  <si>
    <t>Documento</t>
  </si>
  <si>
    <t>Impresión de envíos</t>
  </si>
  <si>
    <t>Fortalecer la identificación de los servidores mediante el conocimiento de su institución</t>
  </si>
  <si>
    <t>Elaboración de material para envío masivo</t>
  </si>
  <si>
    <t>Mailing</t>
  </si>
  <si>
    <t>Material recopilado</t>
  </si>
  <si>
    <t>Diagramación</t>
  </si>
  <si>
    <t>Captura de pantalla del envío del material.</t>
  </si>
  <si>
    <t>Actas de reunión, capturas de pantalla</t>
  </si>
  <si>
    <t>Fortalecer las capacidades de los servidores para la autogestión del tiempo de trabajo</t>
  </si>
  <si>
    <t>Crear el buzón físico o digital</t>
  </si>
  <si>
    <t>Analizar las propuestas trimestralmente</t>
  </si>
  <si>
    <t>Difundir la iniciativa entre el personal trimestralmente</t>
  </si>
  <si>
    <t>Planificar los eventos</t>
  </si>
  <si>
    <t>Convocatoria a interesados</t>
  </si>
  <si>
    <t>Ejecución</t>
  </si>
  <si>
    <t>Captura de pantalla</t>
  </si>
  <si>
    <t xml:space="preserve">Fortalecer las habilidades del equipo de trabajo para enfrentar cambios. </t>
  </si>
  <si>
    <t>Ejecución del evento el día del aniversario institucional.</t>
  </si>
  <si>
    <t>Valorar las iniciativas del personal para el mejoramiento de la operación y el ambiente de trabajo</t>
  </si>
  <si>
    <t>Reclutamiento de instructores internos</t>
  </si>
  <si>
    <t>Realización de entrevistas a autoridades y otros actores participantes</t>
  </si>
  <si>
    <t>Fotografías, captura de pantalla</t>
  </si>
  <si>
    <t>Captura de pantalla del envío del material o fotografía del evento de lanzamiento</t>
  </si>
  <si>
    <t>Acercamiento con entidades que puedan aportar el servicio.</t>
  </si>
  <si>
    <t>Acuerdo formal con las instituciones.</t>
  </si>
  <si>
    <t>Copia del documento.</t>
  </si>
  <si>
    <t>Listado de los instructores</t>
  </si>
  <si>
    <t>Registro de las entrevistas</t>
  </si>
  <si>
    <t>Motivar a las unidades administrativas por su aporte a la institución.</t>
  </si>
  <si>
    <t>Realizar taller de Liderazgo</t>
  </si>
  <si>
    <t>Socialización de perfiles del NJS</t>
  </si>
  <si>
    <t>Incrementar la credibilidad de los miembros del nivel jerárquico superior entre el equipo de trabajo.</t>
  </si>
  <si>
    <t>Establecer un formato en el que consten: nombres completos, formación académica, reseña de la experiencia, área a la que lidera o a la que ingresa, fotografía de ser posible (para identificación).</t>
  </si>
  <si>
    <t>Enviar mail al personal de la institución con la información mencionada en el punto anterior.</t>
  </si>
  <si>
    <t>Registrar el evento</t>
  </si>
  <si>
    <t>Captura de pantalla.</t>
  </si>
  <si>
    <t>Registro de socializaciones realizadas.</t>
  </si>
  <si>
    <t>Formato</t>
  </si>
  <si>
    <t>Informar a los miembros de la institución sobre eventos relevantes de la institución y difusión de buenas prácticas.</t>
  </si>
  <si>
    <t>Elaborar la diagramación del boletín</t>
  </si>
  <si>
    <t>Generación de contenidos</t>
  </si>
  <si>
    <t>Envío del material</t>
  </si>
  <si>
    <t>Formato de diagramación</t>
  </si>
  <si>
    <t>Incrementar la participación de los miembros del equipo mediante la dirección temporal de un proceso interno</t>
  </si>
  <si>
    <t>Socialización de la iniciativa</t>
  </si>
  <si>
    <t>Registro de las propuestas</t>
  </si>
  <si>
    <t>Registro de los eventos</t>
  </si>
  <si>
    <t>Plan</t>
  </si>
  <si>
    <t>Capturas de pantalla</t>
  </si>
  <si>
    <t>Registro</t>
  </si>
  <si>
    <t>Informe</t>
  </si>
  <si>
    <t>Incrementar las aptitudes de los servidores mediante el estímulo para la ejecución de proyectos individuales.</t>
  </si>
  <si>
    <t>Socialización del programa</t>
  </si>
  <si>
    <t>Elaboración de proyectos por unidad administrativa.</t>
  </si>
  <si>
    <t>Recopilación de los proyectos</t>
  </si>
  <si>
    <t>Selección de los proyectos viables</t>
  </si>
  <si>
    <t>Reconocimiento escrito dado por la autoridad a los mejores proyectos.</t>
  </si>
  <si>
    <t>Unidades administrativas</t>
  </si>
  <si>
    <t>Capturas de pantalla y otros</t>
  </si>
  <si>
    <t>Resumen de  proyectos propuestos</t>
  </si>
  <si>
    <t>Acta de resolución</t>
  </si>
  <si>
    <t>Incentivar el cumplimiento de resultados de las unidades administrativas</t>
  </si>
  <si>
    <t>Elaborar un formato para socialización vía mail</t>
  </si>
  <si>
    <t>Resumen</t>
  </si>
  <si>
    <t>Socializar la información vía mail</t>
  </si>
  <si>
    <t>Acercamiento con entidades que puedan brindar el servicio.</t>
  </si>
  <si>
    <t>Acuerdo formal con las instituciones proveedora de la capacitación.</t>
  </si>
  <si>
    <t>Mitigar la resistencia al cambio por desconocimiento.</t>
  </si>
  <si>
    <t>Identificar los proyectos, procesos y actividades que ameriten socialización entre el personal.</t>
  </si>
  <si>
    <t>Recopilar información pertinente para la difusión.</t>
  </si>
  <si>
    <t>Ejecutar la socialización</t>
  </si>
  <si>
    <t>Listado de proyectos, procesos y actividades prioritarias</t>
  </si>
  <si>
    <t>Breve descripción de los proyectos, procesos y actividades prioritarias</t>
  </si>
  <si>
    <t>Promover la iniciativa de los servidores</t>
  </si>
  <si>
    <t>Seleccionar las mejores</t>
  </si>
  <si>
    <t>Implementación de las iniciativas</t>
  </si>
  <si>
    <t>Listado de iniciativas presentadas</t>
  </si>
  <si>
    <t>Fotografías y capturas de pantalla</t>
  </si>
  <si>
    <t xml:space="preserve">Potenciar las habilidades del personal </t>
  </si>
  <si>
    <t>Socializar la iniciativa</t>
  </si>
  <si>
    <t>Reclutar a los interesados en capacitar</t>
  </si>
  <si>
    <t>Seleccionar a quienes cumplan el perfil</t>
  </si>
  <si>
    <t>Diseño de contenidos.</t>
  </si>
  <si>
    <t>Ejecución anual.</t>
  </si>
  <si>
    <t>Planificación</t>
  </si>
  <si>
    <t>Contenidos</t>
  </si>
  <si>
    <t>Ejecución de la campaña.</t>
  </si>
  <si>
    <t>Reconocer el compromiso de los servidores públicos por su tiempo de trabajo en la institución.</t>
  </si>
  <si>
    <t>Realizar el plan anual de cumpleaños de trabajo en la institución.</t>
  </si>
  <si>
    <t>Diseñar formato para el envío de los correos</t>
  </si>
  <si>
    <t>Plan anual</t>
  </si>
  <si>
    <t>Mejorar el conocimiento de los servidores sobre la estructura y la ubicación de las dependencias de la institución.</t>
  </si>
  <si>
    <t>Elaboración de los directorios por estructura, por persona y por ubicación física.</t>
  </si>
  <si>
    <t>Difusión interna mensual por mail o por otros medios digitales.</t>
  </si>
  <si>
    <t>Actualización permanente.</t>
  </si>
  <si>
    <t>Directorio</t>
  </si>
  <si>
    <t>Mejorar la eficiencia de uso del tiempo de trabajo.</t>
  </si>
  <si>
    <t>Desarrollo de contenidos.</t>
  </si>
  <si>
    <t>Mejorar el ambiente inmediato de trabajo del servidor mediante la implementación del programa SOL.</t>
  </si>
  <si>
    <t>Contenido diagramado</t>
  </si>
  <si>
    <t>Concientizar al personal sobre su responsabilidad con el ambiente.</t>
  </si>
  <si>
    <t>Establecer protocolos de desecho de botellas y papel.</t>
  </si>
  <si>
    <t>Hacer contacto con gestores sociales: fundaciones, ongs, para la gestión de los desechos.</t>
  </si>
  <si>
    <t>Gestionar la recopilación y entrega de los materiales a los gestores</t>
  </si>
  <si>
    <t>Campaña interna sobre la iniciativa</t>
  </si>
  <si>
    <t>Ejecución de la iniciativa</t>
  </si>
  <si>
    <t>Protocolo</t>
  </si>
  <si>
    <t>Apoyar al equilibrio personal de los servidores mediante actividades racionalizadas</t>
  </si>
  <si>
    <t>Plan de pausas activas racionalizadas</t>
  </si>
  <si>
    <t>Elaborar contenidos: técnicas de respiración, ejercicio en el puesto de trabajo.</t>
  </si>
  <si>
    <t>Formato de envío</t>
  </si>
  <si>
    <t>Elaborar presentación con contenidos para la inducción departamental.</t>
  </si>
  <si>
    <t>Difundir la iniciativa.</t>
  </si>
  <si>
    <t>Difundir la iniciativa entre el nivel jerárquico superior</t>
  </si>
  <si>
    <t>Ejecución de la inducción departamental dada por el líder del área.</t>
  </si>
  <si>
    <t>Registro de las inducciones realizadas.</t>
  </si>
  <si>
    <t>Técnicos de cada área</t>
  </si>
  <si>
    <t>NJS</t>
  </si>
  <si>
    <t>Captura de pantalla, comunicación remitida.</t>
  </si>
  <si>
    <t>Presentaciones</t>
  </si>
  <si>
    <t>Listado de inducciones</t>
  </si>
  <si>
    <t>Elaborar el plan de capacitación cruzada identificando las unidades clientes y proveedoras internas.</t>
  </si>
  <si>
    <t>Elaborar un formato de presentación.</t>
  </si>
  <si>
    <t>Ejecución de la inducción cruzada</t>
  </si>
  <si>
    <t>Plan de capacitación cruzada</t>
  </si>
  <si>
    <t>Capturas de pantalla, fotografías</t>
  </si>
  <si>
    <t>Registro.</t>
  </si>
  <si>
    <t>Elaborar el plan de comunicación</t>
  </si>
  <si>
    <t>Formatos</t>
  </si>
  <si>
    <t>Sensibilizar a los servidores sobre la igualdad de derechos en la institución y la población.</t>
  </si>
  <si>
    <t>Recopilar las iniciativas desarrolladas POR ÁREA.</t>
  </si>
  <si>
    <t>Formar un comité de avaluación</t>
  </si>
  <si>
    <t>Selección de la mejor mascota</t>
  </si>
  <si>
    <t>Resumen de las iniciativas</t>
  </si>
  <si>
    <t>Acta de formación</t>
  </si>
  <si>
    <t>Promover la participación de los servidores en el crecimiento técnico de su unidad</t>
  </si>
  <si>
    <t>Registro de la ejecución.</t>
  </si>
  <si>
    <t>Ejecutar las charlas</t>
  </si>
  <si>
    <t>Registrar la ejecución.</t>
  </si>
  <si>
    <t>Capturas  de pantalla.</t>
  </si>
  <si>
    <t>Fotografías, actas</t>
  </si>
  <si>
    <t>Calendario</t>
  </si>
  <si>
    <t>Recepción de los resultados</t>
  </si>
  <si>
    <t>Listado de seleccionados</t>
  </si>
  <si>
    <t>Difundir la iniciativa y los términos de la ejecución</t>
  </si>
  <si>
    <t>Registro de reuniones realizadas y temas principales abordados.</t>
  </si>
  <si>
    <t>Reconocer la al servidor por las iniciativas exitosamente implementadas</t>
  </si>
  <si>
    <t>Recopilar la información</t>
  </si>
  <si>
    <t>Material de respaldo</t>
  </si>
  <si>
    <t xml:space="preserve">Acta </t>
  </si>
  <si>
    <t>Asegurar las habilidades del líder en manejo de equipos</t>
  </si>
  <si>
    <t>Asegurar las habilidades del líder en retroalimentación</t>
  </si>
  <si>
    <t>Asegurar las habilidades del líder en la organización del trabajo</t>
  </si>
  <si>
    <t>Incrementar los niveles de motivación del personal que brinda atención directa.</t>
  </si>
  <si>
    <t>Listado de los proyectos</t>
  </si>
  <si>
    <t>Recopilar la información de los principales avances por unidad y elaborar un resumen</t>
  </si>
  <si>
    <t>Incrementar las capacidades de los equipos para la organización de su trabajo.</t>
  </si>
  <si>
    <t>Socialización de proyectos, procesos y actividades de alto impacto para la institución</t>
  </si>
  <si>
    <t>Recibir las iniciativas propuestas bajo las condiciones de: sin costo monetario, de fácil implementación y de alto impacto (Ej.: elegir la mascota de la institución, reciclaje, etc.)</t>
  </si>
  <si>
    <t>Socialización de los resultados</t>
  </si>
  <si>
    <t>Elaborar un plan de capacitación interna y socializarlo al personal</t>
  </si>
  <si>
    <t>Asegurar que los servidores conozcan la visión estratégica de la institución a la que pertenecen.</t>
  </si>
  <si>
    <t>Fortalecer la imagen del líder del área ante el equipo de trabajo y en particular ante el personal entrante.</t>
  </si>
  <si>
    <t>Dar reconocimiento al los empleados más comprometidos, mediante elección de los propios compañeros</t>
  </si>
  <si>
    <t>Establecer parámetros de selección</t>
  </si>
  <si>
    <t>Documentos digitales</t>
  </si>
  <si>
    <t>Comunicar al personal los valores contenidos en el Código de Ética de la Función Ejecutiva</t>
  </si>
  <si>
    <t>Desarrollo de formatos y diagramación para la socialización</t>
  </si>
  <si>
    <t>Difusión de la iniciativa: los servidores deberán dar charlas cortas al equipo de trabajo en el que laboran  sobre materias de su conocimiento.</t>
  </si>
  <si>
    <t>Elaborar calendario de ejecución.</t>
  </si>
  <si>
    <t>Incrementar la independencia de los servidores en la ejecución de su trabajo mediante sus propias propuestas.</t>
  </si>
  <si>
    <t xml:space="preserve">Socializar entre los servidores los lineamientos de calidad y gestión </t>
  </si>
  <si>
    <t>Incrementar entre el personal el conocimiento de las herramientas de gestión del cambio para predisponer al personal cuando deban implementarles.</t>
  </si>
  <si>
    <t>Validar la información</t>
  </si>
  <si>
    <t>Diagramación socialización</t>
  </si>
  <si>
    <t>Capturas de pantalla, otros documentos</t>
  </si>
  <si>
    <t>Promover la identificación del personal con la institución mediante un concurso para crear una mascota que refleje la identidad de la institución.</t>
  </si>
  <si>
    <t>Socializar la iniciativa: los participantes deberán elaborar una ficha técnica y un arte asociadas con los valores, la cultura y visión.</t>
  </si>
  <si>
    <t>Socialización a nivel institucional de la nueva mascota.</t>
  </si>
  <si>
    <t>Dar a conocer la gestión realizada por otras unidades de la institución a sus clientes internos.</t>
  </si>
  <si>
    <t>Registro de inducciones ejecutadas.</t>
  </si>
  <si>
    <t>Ejecutar la iniciativa.</t>
  </si>
  <si>
    <t>Difusión de la iniciativa.</t>
  </si>
  <si>
    <t>Fomentar la iniciativa de los empleados mediante la promoción de sus logros.</t>
  </si>
  <si>
    <t>Capturas de pantalla, otros</t>
  </si>
  <si>
    <t>Elaboración del contenido</t>
  </si>
  <si>
    <t>Filmación del mensaje</t>
  </si>
  <si>
    <t>TH</t>
  </si>
  <si>
    <t>Guión escrito</t>
  </si>
  <si>
    <t>Video</t>
  </si>
  <si>
    <t>Establecer la diagramación para los documentos y publicaciones en los que se registre la autoría de los empleados.</t>
  </si>
  <si>
    <t>Motivar al personal mediante un mensaje que será utilizado como elemento en el proceso de inducción de nuevos empleados.</t>
  </si>
  <si>
    <t>Utilización del video en el proceso de inducción del personal.</t>
  </si>
  <si>
    <t>Registro de los procesos de inducción en los que se aplicó el video</t>
  </si>
  <si>
    <t>Resaltar la importancia de un buen clima para equilibrar las necesidades humanas el ambiente de trabajo</t>
  </si>
  <si>
    <t>Incorporar los contenidos en el material de inducción</t>
  </si>
  <si>
    <t>Ejecutar el proceso de inducción con el nuevo contenido</t>
  </si>
  <si>
    <t>Documento elaborado</t>
  </si>
  <si>
    <t>Material de inducción</t>
  </si>
  <si>
    <t>Listado / registro del personal inducido con el nuevo material</t>
  </si>
  <si>
    <t>Asegurar que el conocimiento adquirido por las unidades administrativas no se pierda con la salida del personal.</t>
  </si>
  <si>
    <t>Difundir la iniciativa</t>
  </si>
  <si>
    <t>Verificar la ejecución del programa</t>
  </si>
  <si>
    <t>Programa.</t>
  </si>
  <si>
    <t>Capturas de pantalla, registros de asistencia a reuniones</t>
  </si>
  <si>
    <t>Registros de eventos, físicos o digitales.</t>
  </si>
  <si>
    <t>Elaborar el instructivo</t>
  </si>
  <si>
    <t>Socializar el instructivo</t>
  </si>
  <si>
    <t>Ejecutar la inducción que incluirá: presentación y entrevista individual del líder con los miembros del equipo.</t>
  </si>
  <si>
    <t>Acta de registro-reporte de movimientos del NJS</t>
  </si>
  <si>
    <t>Determinación del formato del video, boletín</t>
  </si>
  <si>
    <t>Guión del video, boletín</t>
  </si>
  <si>
    <t>Videos, boletín publicados</t>
  </si>
  <si>
    <t>Videos, boletín publicados, print de pantalla de la difusión</t>
  </si>
  <si>
    <t>Comunicar de manera lúdica los principales eventos o noticias de interés institucional.</t>
  </si>
  <si>
    <t>Diseñar un boletín interno (mínimo semestral)</t>
  </si>
  <si>
    <t>Acta de reunión y resoluciones e informe</t>
  </si>
  <si>
    <t>Acercamiento con entidades que puedan aportar con capacitaciones.</t>
  </si>
  <si>
    <t>Documento del acuerdo o equivalente.</t>
  </si>
  <si>
    <t>Acercamiento con entidades que puedan aportar con la capacitación</t>
  </si>
  <si>
    <t>Memoria de la historia de la conformación de la institución</t>
  </si>
  <si>
    <t>Mejorar las aptitudes de los servidores para el ejercicio de sus funciones mediante la mejora del manejo herramientas ofimáticas</t>
  </si>
  <si>
    <t>Estructurar el plan de rotación interna en el cual cada servidor sea responsable de un proceso en su unidad durante un trimestre.</t>
  </si>
  <si>
    <t>Socializar el concurso y criterios</t>
  </si>
  <si>
    <t>Sensibilizar a los servidores públicos en el uso eficiente de equipos</t>
  </si>
  <si>
    <t>Desarrollo de contenidos. (normativa de manejo de información vigente)</t>
  </si>
  <si>
    <t>CATEGORÍA</t>
  </si>
  <si>
    <t>Intermedio</t>
  </si>
  <si>
    <t>Alto</t>
  </si>
  <si>
    <t>Bajo</t>
  </si>
  <si>
    <t>GESTIÓN DEL PERSONAL</t>
  </si>
  <si>
    <t>Sensibilizar al personal sobre relaciones humanas, justicia y equidad en el trato.</t>
  </si>
  <si>
    <t>GESTIÓN DEL CONOCIMIENTO</t>
  </si>
  <si>
    <t>Especialistas de la unidad requirente - UATH</t>
  </si>
  <si>
    <t>Recabar información de miembros del equipo seleccionado para la publicación. (entrevistas, buenas prácticas, novedades, etc.)</t>
  </si>
  <si>
    <t>Formar comité de evaluación, fijar parámetros de reconocimiento</t>
  </si>
  <si>
    <t>Socializar la actividad</t>
  </si>
  <si>
    <t>Campaña para uso eficiente de herramientas y manejo de información.</t>
  </si>
  <si>
    <t>Difusión creativa de los resultados: entrevistas a los seleccionados y Mailing</t>
  </si>
  <si>
    <t>Desarrollar un programa de gestión documental para registrar iniciativas, proyectos, iniciativas y propuestas desarrolladas por las unidades administrativas. (El propósito es que el conocimiento generado no se pierda y la línea base para el desarrollo de nuevos proyectos o mejoras sea más alta)</t>
  </si>
  <si>
    <t>Desarrollar los contenidos sobre la importancia del clima que se incluirán en la inducción institucional</t>
  </si>
  <si>
    <t>INDUCCIÓN</t>
  </si>
  <si>
    <t>GESTIÓN DEL CAMBIO</t>
  </si>
  <si>
    <t>GESTIÓN DE LA COMUNICACIÓN</t>
  </si>
  <si>
    <t>NIVEL</t>
  </si>
  <si>
    <t>-</t>
  </si>
  <si>
    <t>Actas (míinimo100)</t>
  </si>
  <si>
    <t>Implementar proceso de inducción a jefes de área en caso de cambio de autoridad</t>
  </si>
  <si>
    <t>Asegurar el conocimiento de las actividades y estado de la unidad a los jefes de área entrantes.</t>
  </si>
  <si>
    <t>Realizar taller de uso eficiente del tiempo</t>
  </si>
  <si>
    <t>Realizar taller de Equipos de Alto Rendimiento</t>
  </si>
  <si>
    <t>Realizar alianzas estratégicas con instituciones para la ejecución de eventos de capacitación.</t>
  </si>
  <si>
    <t>Dar a conocer de manera lúdica las actividades efectuadas por cada unidad administrativa</t>
  </si>
  <si>
    <t>Elaborar videos sobre  cada unidad administrativa</t>
  </si>
  <si>
    <t>Implementar proceso de formación de back ups</t>
  </si>
  <si>
    <t>GESTIÓN DEL LIDERAZGO</t>
  </si>
  <si>
    <t>GESTIÓN DEL DESARROLLO</t>
  </si>
  <si>
    <t>UGC - Comunicación</t>
  </si>
  <si>
    <t>UGC - TH</t>
  </si>
  <si>
    <t>UGC - Unidad administrativa</t>
  </si>
  <si>
    <t>UGC - Dirección Administrativa</t>
  </si>
  <si>
    <t>UGC - Dirección administrativa</t>
  </si>
  <si>
    <t>UGC - autoridad</t>
  </si>
  <si>
    <t>UGC - TICS</t>
  </si>
  <si>
    <t>UGC - TICS - Comunicaciones</t>
  </si>
  <si>
    <t>UGC - equipo de organizadores</t>
  </si>
  <si>
    <t>UGC - Planificación</t>
  </si>
  <si>
    <t>UGC - actores involucrados</t>
  </si>
  <si>
    <t>UGC - comité</t>
  </si>
  <si>
    <t>UGC - Tics</t>
  </si>
  <si>
    <t>UGC - Comunicación - Dirección administrativa</t>
  </si>
  <si>
    <t>Realizar publicación periódica reconociendo la labor realizada por cada equipo de trabajo de la institución.</t>
  </si>
  <si>
    <t>Realizar publicación mensual de las novedades de la entidad en formato de video, boletín, etc.</t>
  </si>
  <si>
    <t>Realizar taller de Retroalimentación</t>
  </si>
  <si>
    <t>Realizar taller de desarrollo de destrezas gerenciales</t>
  </si>
  <si>
    <t>Realizar taller de Gestión del Cambio</t>
  </si>
  <si>
    <t>Implementar buzón de sugerencias</t>
  </si>
  <si>
    <t>Realizar taller de sensibilización ante grupos prioritarios</t>
  </si>
  <si>
    <t>Realizar campaña de difusión de la historia institucional asociada con la fecha de creación de la institución y sus valores</t>
  </si>
  <si>
    <t>Realizar talleres de capacitación en ofimática</t>
  </si>
  <si>
    <t>Realizar taller de Motivación y Atención al Usuario</t>
  </si>
  <si>
    <t>Elaborar trimestralmente boletín informativo y formativo</t>
  </si>
  <si>
    <t>Elaborar programa de desarrollo de propuestas de proyectos de los servidores.</t>
  </si>
  <si>
    <t>Elaborar informe trimestral de resultados por área</t>
  </si>
  <si>
    <t>Realizar taller de organización y métodos</t>
  </si>
  <si>
    <t>Efectuar concurso de iniciativas por unidad administrativa</t>
  </si>
  <si>
    <t>Realizar talleres de sensibilización sobre grupos minoritarios LGBTI</t>
  </si>
  <si>
    <t>Efectuar campaña de difusión de misión, visión, objetivos, valores y estructura institucional.</t>
  </si>
  <si>
    <t>Elaborar y difundir directorio institucional por estructura y por instalaciones físicas. (cambiar al componente compromiso)</t>
  </si>
  <si>
    <t>Efectuar campaña de racionalización de uso del celular. (parte de taller administración del tiempo)</t>
  </si>
  <si>
    <t>Realizar inducción al personal nuevo dada por el líder del área. (Director)(agregar al tema de inducción general)</t>
  </si>
  <si>
    <t>Efectuar programa interno de intercambio de conocimientos.</t>
  </si>
  <si>
    <t>Implementar reuniones semanales para presentación de propuestas de los servidores para mejora de procesos.</t>
  </si>
  <si>
    <t>Realizar taller de gestión de procesos</t>
  </si>
  <si>
    <t>Realizar taller de sensibilización a la gestión del cambio</t>
  </si>
  <si>
    <t>Realizar programa de mentoring para nuevos empleados</t>
  </si>
  <si>
    <t>Realizar taller de Derechos Humanos, Género e Interculturalidad</t>
  </si>
  <si>
    <t>Realizar campaña de socialización de iniciativas exitosamente implementadas</t>
  </si>
  <si>
    <t>Realizar inducción departamental cruzada</t>
  </si>
  <si>
    <t>Campaña Mejora tu espacio de trabajo</t>
  </si>
  <si>
    <t>Implementar iniciativas ambientales: usa bien los tachos de basura y darle un fin social.</t>
  </si>
  <si>
    <t>Enviar mensaje motivacional de la máxima autoridad a los empleados de la institución</t>
  </si>
  <si>
    <t>Elaborar programa de gestión del conocimiento</t>
  </si>
  <si>
    <t>Realizar taller de sensibilización a la equidad laboral</t>
  </si>
  <si>
    <t>Incluir la importancia del clima laboral en los contenidos de la inducción institucional.</t>
  </si>
  <si>
    <t>Realizar reconocimiento por iniciativas individuales</t>
  </si>
  <si>
    <t>Realizar campaña de ergonomía en el trabajo</t>
  </si>
  <si>
    <t>Efectuar reconocimiento por tiempo de trabajo.</t>
  </si>
  <si>
    <t>Realizar concurso para crear la mascota de la institución</t>
  </si>
  <si>
    <t>Efectuar campaña de socialización del Código de Ética de la Función Ejecutiva</t>
  </si>
  <si>
    <t>Diseñar contenidos adecuados a la realidad de la institución</t>
  </si>
  <si>
    <t>Acta del proceso de reclutamiento interno.</t>
  </si>
  <si>
    <t>Acta del proceso de selección</t>
  </si>
  <si>
    <t>Plan de capaitación interna</t>
  </si>
  <si>
    <t>Registros de asistencia, fotografías.</t>
  </si>
  <si>
    <t>Efectuar plan de reconocimiento al empleado más comprometido de la unidad</t>
  </si>
  <si>
    <t>Efectuar campaña de integración del personal</t>
  </si>
  <si>
    <t>Desarrollo de la planificación anual de eventos por: día de la madre, de la mujer, del padre, del servidor público, día institucional, Navidad, etc.</t>
  </si>
  <si>
    <t>Fortalecer la integración de los miembros de la institución mediante la ejecución de eventos y mailing</t>
  </si>
  <si>
    <t>Elaborar y ejecutar política institucional para que en los productos generados por los empleados conste la autoría de los creadores</t>
  </si>
  <si>
    <t xml:space="preserve">Instructivo
</t>
  </si>
  <si>
    <t>Acta de reunión, Mailing a la institución/ contenidos de inducción.</t>
  </si>
  <si>
    <t>ESTRATEGIA</t>
  </si>
  <si>
    <t>Responsable de la institución</t>
  </si>
  <si>
    <t>DESARROLLO DE DESTREZAS GERENCIALES</t>
  </si>
  <si>
    <t>GESTIÓN DE LIDERAZGO</t>
  </si>
  <si>
    <t xml:space="preserve">Incrementar los conocimientos,  habilidades  y competencias de liderazgo de los lideres de área o del personal que tiene colaboradores a su cargo. fomentando una actitud de respecto hacia sus subordinados, colaboración, retroalimentación, reconocimiento, participación y responsabilidad
</t>
  </si>
  <si>
    <t>Efectividad interpersonal y retroalimentación</t>
  </si>
  <si>
    <t>Gestión de equipos de alto rendiemiento</t>
  </si>
  <si>
    <t>Inteligencia emocional</t>
  </si>
  <si>
    <t>Pensamiento estratégico</t>
  </si>
  <si>
    <t>Capacidad de negociación</t>
  </si>
  <si>
    <t>Orientación al logro</t>
  </si>
  <si>
    <t>Orientación al servicio</t>
  </si>
  <si>
    <t>Gestión de recursos financieros, físicos  y talento humano</t>
  </si>
  <si>
    <t>Liderazgo y Coaching</t>
  </si>
  <si>
    <t>Toma de decisiones,analisis y gestión de riesgos</t>
  </si>
  <si>
    <t>Misión, visión, valores, objetivos, historia institucional</t>
  </si>
  <si>
    <t>Mejora tu espacio de trabajo: Programa SOL</t>
  </si>
  <si>
    <t>Pausa activa</t>
  </si>
  <si>
    <t>Iniciativas ambientales</t>
  </si>
  <si>
    <t>Campañas para sensibilización a la Atención a grupos prioritarios</t>
  </si>
  <si>
    <t>Socialización de proyectos, procesos, actividades de alto impacto para la institución</t>
  </si>
  <si>
    <t>Atención al cliente, directorio institucional</t>
  </si>
  <si>
    <t>Ergonomía en el trabajo</t>
  </si>
  <si>
    <t>ACCIONES</t>
  </si>
  <si>
    <t>Máxima Autoridad o Delegado</t>
  </si>
  <si>
    <t xml:space="preserve">Instrucciones: </t>
  </si>
  <si>
    <t>1. Se ingresa datos unicamente en la columna “ACTIVIDADES REALIZADAS”.
2. Ingrese el número de actividades cumplidas por cada estrategia en la columna “ACTIVIDADES REALIZADAS”.
3. EL valor a reportar en la herramienta GPR se genera automáticamente en la fila 15 con el título de celda "Valor a reportar en GPR".</t>
  </si>
  <si>
    <t>REQUERIMIENTO MINIMO</t>
  </si>
  <si>
    <t>ACTIVIDADES 
REALIZADAS</t>
  </si>
  <si>
    <t>RESULTADO GPR %</t>
  </si>
  <si>
    <t>E1</t>
  </si>
  <si>
    <t>E2</t>
  </si>
  <si>
    <t>E3</t>
  </si>
  <si>
    <t>E4</t>
  </si>
  <si>
    <t>E5</t>
  </si>
  <si>
    <t>TOTAL</t>
  </si>
  <si>
    <t>Valor a reportar en GPR</t>
  </si>
  <si>
    <t>E2.1 INSTRUMENTO DE PUBLICACIÓN PERIÓDICA</t>
  </si>
  <si>
    <t>ESTRATEGIAS</t>
  </si>
  <si>
    <t>REQUISITO MÍNIMO</t>
  </si>
  <si>
    <t>3 campañas por trimestre</t>
  </si>
  <si>
    <t>1 actividad de integración
por trimestre</t>
  </si>
  <si>
    <t>1 Capacitación al personal
por trimestre</t>
  </si>
  <si>
    <t>E2.2 CAMPAÑAS COMUNICACIONALES</t>
  </si>
  <si>
    <t>E1.1 DESARROLLO
DE DESTREZAS GERENCIALES</t>
  </si>
  <si>
    <t>E3.1 VERIFICACIÓN DEL PROCESO DE INDUCCIÓN AL PERSONAL</t>
  </si>
  <si>
    <t xml:space="preserve">E3.2 INTEGRACIÓN
DEL PERSONAL </t>
  </si>
  <si>
    <t>E4.1 PROCESO INTERNO DE DESARROLLO
DE PERSONAL</t>
  </si>
  <si>
    <t>E5.1 DESARROLLO DE IDEA INNOVADORA</t>
  </si>
  <si>
    <t xml:space="preserve">Informe de encuestas de satisfacción de las
inducciones realizadas
1 por trimestre.  </t>
  </si>
  <si>
    <t xml:space="preserve"> 1 instrumento de publicación
por trimestre</t>
  </si>
  <si>
    <r>
      <t xml:space="preserve">ANALISTA GESTOR DEL CAMBIO: </t>
    </r>
    <r>
      <rPr>
        <i/>
        <sz val="10"/>
        <color theme="1"/>
        <rFont val="Arial"/>
        <family val="2"/>
      </rPr>
      <t>Ej. Santiago Cerón</t>
    </r>
  </si>
  <si>
    <t>Taller o curso  (1 trimestral) o Reuniones efectivas
de trabajo (1 mensual)</t>
  </si>
  <si>
    <t>GPR</t>
  </si>
  <si>
    <t>Numerador</t>
  </si>
  <si>
    <t>Denominador</t>
  </si>
  <si>
    <t>Meta Cumplida</t>
  </si>
  <si>
    <t>PESO POR ESTRATEGIA</t>
  </si>
  <si>
    <t>ACTIVIDADES I TRIMESTRE</t>
  </si>
  <si>
    <t>ACTIVIDADES II TRIMESTRE</t>
  </si>
  <si>
    <t>ACTIVIDADES III TRIMESTRE</t>
  </si>
  <si>
    <t>ACTIVIDADES IV TRIMESTRE</t>
  </si>
  <si>
    <r>
      <t xml:space="preserve">COORDINADOR/A o DIRECTOR/A: </t>
    </r>
    <r>
      <rPr>
        <i/>
        <sz val="9"/>
        <color theme="1"/>
        <rFont val="Arial"/>
        <family val="2"/>
      </rPr>
      <t xml:space="preserve">Ej. </t>
    </r>
    <r>
      <rPr>
        <i/>
        <sz val="10"/>
        <color theme="1"/>
        <rFont val="Arial"/>
        <family val="2"/>
      </rPr>
      <t>Gabriela Falconí</t>
    </r>
  </si>
  <si>
    <r>
      <t>INSTITUCIÓN:</t>
    </r>
    <r>
      <rPr>
        <i/>
        <sz val="9"/>
        <color theme="1"/>
        <rFont val="Arial"/>
        <family val="2"/>
      </rPr>
      <t xml:space="preserve"> Ej. </t>
    </r>
    <r>
      <rPr>
        <i/>
        <sz val="10"/>
        <color theme="1"/>
        <rFont val="Arial"/>
        <family val="2"/>
      </rPr>
      <t>Procuraduría General del Estado - PGE</t>
    </r>
  </si>
  <si>
    <r>
      <t xml:space="preserve">DIRECCIÓN, ÁREA O UNIDAD A CARGO DEL PROCESO: </t>
    </r>
    <r>
      <rPr>
        <i/>
        <sz val="10"/>
        <color theme="1"/>
        <rFont val="Arial"/>
        <family val="2"/>
      </rPr>
      <t>Ej. Dirección de Procesos, Cambio y Cultura Organizacional</t>
    </r>
  </si>
  <si>
    <r>
      <rPr>
        <b/>
        <sz val="11"/>
        <color theme="1" tint="0.14999847407452621"/>
        <rFont val="Arial"/>
        <family val="2"/>
      </rPr>
      <t>E1. LIDERAZGO</t>
    </r>
    <r>
      <rPr>
        <sz val="10"/>
        <color theme="1" tint="0.14999847407452621"/>
        <rFont val="Arial"/>
        <family val="2"/>
      </rPr>
      <t xml:space="preserve">
</t>
    </r>
    <r>
      <rPr>
        <sz val="9"/>
        <color theme="1" tint="0.14999847407452621"/>
        <rFont val="Arial"/>
        <family val="2"/>
      </rPr>
      <t>Fortalecer y complementar las destrezas gerenciales.</t>
    </r>
  </si>
  <si>
    <r>
      <rPr>
        <b/>
        <sz val="11"/>
        <color theme="1" tint="0.14999847407452621"/>
        <rFont val="Arial"/>
        <family val="2"/>
      </rPr>
      <t>E2. COMUNICACIÓN</t>
    </r>
    <r>
      <rPr>
        <sz val="10"/>
        <color theme="1" tint="0.14999847407452621"/>
        <rFont val="Arial"/>
        <family val="2"/>
      </rPr>
      <t xml:space="preserve">
</t>
    </r>
    <r>
      <rPr>
        <sz val="9"/>
        <color theme="1" tint="0.14999847407452621"/>
        <rFont val="Arial"/>
        <family val="2"/>
      </rPr>
      <t>Potencializar la comunicación institucional interna por medios informativos
y formativos.</t>
    </r>
  </si>
  <si>
    <r>
      <rPr>
        <b/>
        <sz val="11"/>
        <color theme="1" tint="0.14999847407452621"/>
        <rFont val="Arial"/>
        <family val="2"/>
      </rPr>
      <t xml:space="preserve">E3. INDUCCIÓN E
INTEGRACIÓN
</t>
    </r>
    <r>
      <rPr>
        <sz val="9"/>
        <color theme="1" tint="0.14999847407452621"/>
        <rFont val="Arial"/>
        <family val="2"/>
      </rPr>
      <t>Valorar la inducción brindada al personal
y fomentar actividades de integración.</t>
    </r>
  </si>
  <si>
    <r>
      <rPr>
        <b/>
        <sz val="11"/>
        <color theme="1" tint="0.14999847407452621"/>
        <rFont val="Arial"/>
        <family val="2"/>
      </rPr>
      <t>E4. DESARROLLO</t>
    </r>
    <r>
      <rPr>
        <sz val="10"/>
        <color theme="1" tint="0.14999847407452621"/>
        <rFont val="Arial"/>
        <family val="2"/>
      </rPr>
      <t xml:space="preserve">
</t>
    </r>
    <r>
      <rPr>
        <sz val="9"/>
        <color theme="1" tint="0.14999847407452621"/>
        <rFont val="Arial"/>
        <family val="2"/>
      </rPr>
      <t>Generar procesos de capacitación al personal con recursos institucionales y facilitadores internos.</t>
    </r>
  </si>
  <si>
    <r>
      <rPr>
        <b/>
        <sz val="10"/>
        <color theme="1" tint="0.14999847407452621"/>
        <rFont val="Arial"/>
        <family val="2"/>
      </rPr>
      <t>E5. GESTIÓN DEL CAMBIO</t>
    </r>
    <r>
      <rPr>
        <sz val="10"/>
        <color theme="1" tint="0.14999847407452621"/>
        <rFont val="Arial"/>
        <family val="2"/>
      </rPr>
      <t xml:space="preserve">
</t>
    </r>
    <r>
      <rPr>
        <sz val="9"/>
        <color theme="1" tint="0.14999847407452621"/>
        <rFont val="Arial"/>
        <family val="2"/>
      </rPr>
      <t>Planificación y desarrollo de actividades
de mejoramiento institucional.</t>
    </r>
  </si>
  <si>
    <t>Informe de encuestas de satisfacción de las
inducciones realizadas mensualmente</t>
  </si>
  <si>
    <t>Nombres y Apellidos</t>
  </si>
  <si>
    <t>Cargo</t>
  </si>
  <si>
    <t>Fecha de firma</t>
  </si>
  <si>
    <r>
      <t xml:space="preserve">ASESOR MDT: </t>
    </r>
    <r>
      <rPr>
        <i/>
        <sz val="10"/>
        <color theme="1"/>
        <rFont val="Arial"/>
        <family val="2"/>
      </rPr>
      <t>Ej. Franklin Ocaña</t>
    </r>
  </si>
  <si>
    <t>I SEMESTRE</t>
  </si>
  <si>
    <t>II SEMESTRE</t>
  </si>
  <si>
    <t>MATRIZ DE PLAN ESTRATÉGICO DE MEJORA 2025</t>
  </si>
  <si>
    <t>PERIODO 2025</t>
  </si>
  <si>
    <r>
      <rPr>
        <b/>
        <sz val="48"/>
        <color theme="1"/>
        <rFont val="Calibri"/>
        <family val="2"/>
        <scheme val="minor"/>
      </rPr>
      <t>PEM</t>
    </r>
    <r>
      <rPr>
        <b/>
        <sz val="26"/>
        <color theme="1"/>
        <rFont val="Calibri"/>
        <family val="2"/>
        <scheme val="minor"/>
      </rPr>
      <t>.25</t>
    </r>
  </si>
  <si>
    <t xml:space="preserve">Desarrollo e implementación
de 1 idea innovadora
durante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</si>
</sst>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 #,##0.00_);_(&quot;$&quot;\ * \(#,##0.00\);_(&quot;$&quot;\ * &quot;-&quot;??_);_(@_)"/>
    <numFmt numFmtId="165" formatCode="_(* #,##0.00_);_(* \(#,##0.00\);_(* &quot;-&quot;??_);_(@_)"/>
    <numFmt numFmtId="166" formatCode="0000000000"/>
  </numFmts>
  <fonts count="44"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9"/>
      <name val="Calibri"/>
      <family val="2"/>
      <scheme val="minor"/>
    </font>
    <font>
      <sz val="9"/>
      <color theme="1"/>
      <name val="Calibri"/>
      <family val="2"/>
      <scheme val="minor"/>
    </font>
    <font>
      <b/>
      <sz val="10"/>
      <name val="Calibri"/>
      <family val="2"/>
      <scheme val="minor"/>
    </font>
    <font>
      <b/>
      <sz val="10"/>
      <color theme="1"/>
      <name val="Calibri"/>
      <family val="2"/>
      <scheme val="minor"/>
    </font>
    <font>
      <sz val="8"/>
      <color theme="1"/>
      <name val="Calibri"/>
      <family val="2"/>
      <scheme val="minor"/>
    </font>
    <font>
      <sz val="8"/>
      <color rgb="FF000000"/>
      <name val="Arial"/>
      <family val="2"/>
    </font>
    <font>
      <b/>
      <sz val="10"/>
      <color theme="1"/>
      <name val="Arial"/>
      <family val="2"/>
    </font>
    <font>
      <sz val="10"/>
      <color theme="1"/>
      <name val="Arial"/>
      <family val="2"/>
    </font>
    <font>
      <b/>
      <sz val="9"/>
      <color theme="1"/>
      <name val="Arial"/>
      <family val="2"/>
    </font>
    <font>
      <sz val="9"/>
      <color theme="1"/>
      <name val="Arial"/>
      <family val="2"/>
    </font>
    <font>
      <b/>
      <sz val="10"/>
      <color theme="8" tint="-0.249977111117893"/>
      <name val="Arial"/>
      <family val="2"/>
    </font>
    <font>
      <b/>
      <sz val="10"/>
      <color theme="0"/>
      <name val="Arial"/>
      <family val="2"/>
    </font>
    <font>
      <b/>
      <sz val="11"/>
      <color theme="1"/>
      <name val="Arial"/>
      <family val="2"/>
    </font>
    <font>
      <b/>
      <sz val="8"/>
      <color theme="1"/>
      <name val="Arial"/>
      <family val="2"/>
    </font>
    <font>
      <sz val="8"/>
      <color theme="1"/>
      <name val="Arial"/>
      <family val="2"/>
    </font>
    <font>
      <sz val="10"/>
      <color theme="0"/>
      <name val="Arial"/>
      <family val="2"/>
    </font>
    <font>
      <sz val="11"/>
      <color theme="1"/>
      <name val="Arial"/>
      <family val="2"/>
    </font>
    <font>
      <i/>
      <sz val="11"/>
      <color theme="1"/>
      <name val="Arial"/>
      <family val="2"/>
    </font>
    <font>
      <b/>
      <sz val="10"/>
      <name val="Arial"/>
      <family val="2"/>
    </font>
    <font>
      <sz val="9"/>
      <name val="Arial"/>
      <family val="2"/>
    </font>
    <font>
      <b/>
      <sz val="12"/>
      <color theme="1"/>
      <name val="Arial"/>
      <family val="2"/>
    </font>
    <font>
      <sz val="7"/>
      <color theme="1" tint="0.14999847407452621"/>
      <name val="Arial"/>
      <family val="2"/>
    </font>
    <font>
      <i/>
      <sz val="9"/>
      <color theme="1"/>
      <name val="Arial"/>
      <family val="2"/>
    </font>
    <font>
      <i/>
      <sz val="10"/>
      <color theme="1"/>
      <name val="Arial"/>
      <family val="2"/>
    </font>
    <font>
      <sz val="16"/>
      <color theme="1" tint="0.14999847407452621"/>
      <name val="Arial Black"/>
      <family val="2"/>
    </font>
    <font>
      <b/>
      <sz val="10"/>
      <color theme="1" tint="0.14999847407452621"/>
      <name val="Arial"/>
      <family val="2"/>
    </font>
    <font>
      <b/>
      <sz val="10"/>
      <color theme="7" tint="-0.249977111117893"/>
      <name val="Arial"/>
      <family val="2"/>
    </font>
    <font>
      <b/>
      <sz val="10"/>
      <color theme="6" tint="-0.499984740745262"/>
      <name val="Arial"/>
      <family val="2"/>
    </font>
    <font>
      <b/>
      <sz val="7"/>
      <color theme="1"/>
      <name val="Arial"/>
      <family val="2"/>
    </font>
    <font>
      <sz val="11"/>
      <color theme="0"/>
      <name val="Arial"/>
      <family val="2"/>
    </font>
    <font>
      <b/>
      <sz val="5"/>
      <color theme="1"/>
      <name val="Arial"/>
      <family val="2"/>
    </font>
    <font>
      <b/>
      <sz val="10"/>
      <color theme="9" tint="-0.249977111117893"/>
      <name val="Arial"/>
      <family val="2"/>
    </font>
    <font>
      <b/>
      <sz val="7"/>
      <color theme="0"/>
      <name val="Arial"/>
      <family val="2"/>
    </font>
    <font>
      <b/>
      <sz val="8"/>
      <color theme="1" tint="0.14999847407452621"/>
      <name val="Arial"/>
      <family val="2"/>
    </font>
    <font>
      <sz val="10"/>
      <color theme="1" tint="0.14999847407452621"/>
      <name val="Arial"/>
      <family val="2"/>
    </font>
    <font>
      <b/>
      <sz val="11"/>
      <color theme="1" tint="0.14999847407452621"/>
      <name val="Arial"/>
      <family val="2"/>
    </font>
    <font>
      <sz val="9"/>
      <color theme="1" tint="0.14999847407452621"/>
      <name val="Arial"/>
      <family val="2"/>
    </font>
    <font>
      <b/>
      <sz val="48"/>
      <color theme="1"/>
      <name val="Calibri"/>
      <family val="2"/>
      <scheme val="minor"/>
    </font>
    <font>
      <b/>
      <sz val="26"/>
      <color theme="1"/>
      <name val="Calibri"/>
      <family val="2"/>
      <scheme val="minor"/>
    </font>
    <font>
      <b/>
      <sz val="8"/>
      <color theme="1"/>
      <name val="Calibri"/>
      <family val="2"/>
      <scheme val="minor"/>
    </font>
  </fonts>
  <fills count="28">
    <fill>
      <patternFill patternType="none"/>
    </fill>
    <fill>
      <patternFill patternType="gray125"/>
    </fill>
    <fill>
      <patternFill patternType="solid">
        <fgColor theme="9"/>
        <bgColor indexed="64"/>
      </patternFill>
    </fill>
    <fill>
      <patternFill patternType="solid">
        <fgColor rgb="FF1C9B8E"/>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FFFF00"/>
        <bgColor indexed="64"/>
      </patternFill>
    </fill>
    <fill>
      <patternFill patternType="solid">
        <fgColor rgb="FF7030A0"/>
        <bgColor indexed="64"/>
      </patternFill>
    </fill>
    <fill>
      <patternFill patternType="solid">
        <fgColor rgb="FF00B05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s>
  <cellStyleXfs count="14">
    <xf numFmtId="0" fontId="0" fillId="0" borderId="0"/>
    <xf numFmtId="43"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166" fontId="2" fillId="0" borderId="0"/>
    <xf numFmtId="9" fontId="2" fillId="0" borderId="0" applyFont="0" applyFill="0" applyBorder="0" applyAlignment="0" applyProtection="0"/>
  </cellStyleXfs>
  <cellXfs count="126">
    <xf numFmtId="0" fontId="0" fillId="0" borderId="0" xfId="0"/>
    <xf numFmtId="0" fontId="4" fillId="0" borderId="1" xfId="0" applyFont="1" applyFill="1" applyBorder="1" applyAlignment="1" applyProtection="1">
      <alignment horizontal="center" vertical="center" wrapText="1"/>
      <protection hidden="1"/>
    </xf>
    <xf numFmtId="0" fontId="4" fillId="0" borderId="2" xfId="0" applyFont="1" applyFill="1" applyBorder="1" applyAlignment="1" applyProtection="1">
      <alignment vertical="center" wrapText="1"/>
      <protection hidden="1"/>
    </xf>
    <xf numFmtId="0" fontId="4" fillId="2" borderId="2" xfId="0" applyFont="1" applyFill="1" applyBorder="1" applyAlignment="1" applyProtection="1">
      <alignment vertical="center" wrapText="1"/>
      <protection hidden="1"/>
    </xf>
    <xf numFmtId="0" fontId="4" fillId="3" borderId="2"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4" fillId="0" borderId="1" xfId="0" applyFont="1" applyFill="1" applyBorder="1" applyAlignment="1" applyProtection="1">
      <alignment vertical="center" wrapText="1"/>
      <protection hidden="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6" fillId="0" borderId="1" xfId="9" applyFont="1" applyFill="1" applyBorder="1" applyAlignment="1" applyProtection="1">
      <alignment horizontal="center" vertical="center" wrapText="1"/>
      <protection hidden="1"/>
    </xf>
    <xf numFmtId="0" fontId="6" fillId="0" borderId="0" xfId="9" applyFont="1" applyFill="1" applyBorder="1" applyAlignment="1" applyProtection="1">
      <alignment horizontal="center" vertical="center" wrapText="1"/>
      <protection hidden="1"/>
    </xf>
    <xf numFmtId="0" fontId="7" fillId="0" borderId="1" xfId="0" applyFont="1" applyBorder="1" applyAlignment="1">
      <alignment horizontal="center" vertical="center"/>
    </xf>
    <xf numFmtId="0" fontId="7" fillId="0" borderId="3" xfId="0" applyFont="1" applyFill="1" applyBorder="1" applyAlignment="1">
      <alignment horizontal="center" vertical="center"/>
    </xf>
    <xf numFmtId="0" fontId="7" fillId="0" borderId="0" xfId="0" applyFont="1" applyAlignment="1">
      <alignment vertical="center"/>
    </xf>
    <xf numFmtId="0" fontId="4" fillId="0" borderId="1" xfId="0" applyFont="1" applyFill="1" applyBorder="1" applyAlignment="1">
      <alignment horizontal="left" wrapText="1"/>
    </xf>
    <xf numFmtId="9" fontId="4" fillId="0" borderId="1" xfId="13" applyFont="1" applyBorder="1" applyAlignment="1">
      <alignment horizontal="left"/>
    </xf>
    <xf numFmtId="9" fontId="4" fillId="0" borderId="1" xfId="13" applyFont="1" applyBorder="1" applyAlignment="1">
      <alignment horizontal="left" vertical="center"/>
    </xf>
    <xf numFmtId="9" fontId="4" fillId="0" borderId="1" xfId="13" applyFont="1" applyFill="1" applyBorder="1" applyAlignment="1">
      <alignment horizontal="left"/>
    </xf>
    <xf numFmtId="0" fontId="7" fillId="0" borderId="0" xfId="0" applyFont="1" applyAlignment="1">
      <alignment horizontal="center" vertical="center"/>
    </xf>
    <xf numFmtId="0" fontId="4" fillId="4" borderId="3" xfId="0" applyFont="1" applyFill="1" applyBorder="1" applyAlignment="1" applyProtection="1">
      <alignment vertical="center" wrapText="1"/>
      <protection hidden="1"/>
    </xf>
    <xf numFmtId="0" fontId="4" fillId="4" borderId="1" xfId="0" applyFont="1" applyFill="1" applyBorder="1" applyAlignment="1" applyProtection="1">
      <alignment vertical="center" wrapText="1"/>
      <protection hidden="1"/>
    </xf>
    <xf numFmtId="0" fontId="8" fillId="0" borderId="0" xfId="0" applyFont="1"/>
    <xf numFmtId="0" fontId="9" fillId="0" borderId="1" xfId="0" applyFont="1" applyBorder="1" applyAlignment="1">
      <alignment horizontal="left" vertical="center" wrapText="1"/>
    </xf>
    <xf numFmtId="0" fontId="8" fillId="0" borderId="0" xfId="0" applyFont="1" applyAlignment="1">
      <alignment wrapText="1"/>
    </xf>
    <xf numFmtId="0" fontId="8" fillId="0" borderId="1" xfId="0" applyFont="1" applyBorder="1" applyAlignment="1">
      <alignment horizontal="center" vertical="center" wrapText="1"/>
    </xf>
    <xf numFmtId="0" fontId="0" fillId="0" borderId="0" xfId="0" applyProtection="1">
      <protection locked="0"/>
    </xf>
    <xf numFmtId="0" fontId="3" fillId="0" borderId="0" xfId="0" applyFont="1" applyProtection="1">
      <protection locked="0"/>
    </xf>
    <xf numFmtId="0" fontId="13" fillId="0" borderId="3" xfId="0" applyFont="1" applyBorder="1" applyProtection="1">
      <protection locked="0"/>
    </xf>
    <xf numFmtId="9" fontId="19" fillId="6" borderId="0" xfId="13" applyFont="1" applyFill="1" applyProtection="1">
      <protection locked="0"/>
    </xf>
    <xf numFmtId="0" fontId="20" fillId="0" borderId="0" xfId="0" applyFont="1" applyProtection="1">
      <protection locked="0"/>
    </xf>
    <xf numFmtId="0" fontId="11" fillId="6" borderId="0" xfId="0" applyFont="1" applyFill="1" applyProtection="1">
      <protection locked="0"/>
    </xf>
    <xf numFmtId="0" fontId="11" fillId="6" borderId="1" xfId="0" applyFont="1" applyFill="1" applyBorder="1" applyAlignment="1" applyProtection="1">
      <alignment horizontal="center" vertical="center"/>
      <protection locked="0"/>
    </xf>
    <xf numFmtId="9" fontId="11" fillId="8" borderId="1" xfId="13" applyFont="1" applyFill="1" applyBorder="1" applyAlignment="1" applyProtection="1">
      <alignment horizontal="center" vertical="center"/>
    </xf>
    <xf numFmtId="0" fontId="20" fillId="0" borderId="0" xfId="0" applyFont="1" applyAlignment="1" applyProtection="1">
      <alignment horizontal="center" vertical="center"/>
      <protection locked="0"/>
    </xf>
    <xf numFmtId="9" fontId="11" fillId="13" borderId="1" xfId="13" applyFont="1" applyFill="1" applyBorder="1" applyAlignment="1" applyProtection="1">
      <alignment horizontal="center" vertical="center"/>
    </xf>
    <xf numFmtId="9" fontId="11" fillId="14" borderId="1" xfId="13" applyFont="1" applyFill="1" applyBorder="1" applyAlignment="1" applyProtection="1">
      <alignment horizontal="center" vertical="center"/>
    </xf>
    <xf numFmtId="0" fontId="0" fillId="0" borderId="0" xfId="0" applyAlignment="1" applyProtection="1">
      <alignment horizontal="center" vertical="center"/>
      <protection locked="0"/>
    </xf>
    <xf numFmtId="9" fontId="10" fillId="6" borderId="1" xfId="13" applyFont="1" applyFill="1" applyBorder="1" applyAlignment="1" applyProtection="1">
      <alignment horizontal="center" vertical="center"/>
    </xf>
    <xf numFmtId="0" fontId="24" fillId="0" borderId="0" xfId="0" applyFont="1" applyAlignment="1">
      <alignment horizontal="center" vertical="center"/>
    </xf>
    <xf numFmtId="0" fontId="10" fillId="0" borderId="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6" fillId="0" borderId="0" xfId="0" applyFont="1"/>
    <xf numFmtId="0" fontId="18" fillId="0" borderId="0" xfId="0" applyFont="1"/>
    <xf numFmtId="0" fontId="10" fillId="6" borderId="1" xfId="0" applyFont="1" applyFill="1" applyBorder="1" applyAlignment="1">
      <alignment horizontal="center" wrapText="1"/>
    </xf>
    <xf numFmtId="0" fontId="11" fillId="6" borderId="1" xfId="0" applyFont="1" applyFill="1" applyBorder="1" applyAlignment="1">
      <alignment horizontal="center" vertical="center"/>
    </xf>
    <xf numFmtId="9" fontId="15" fillId="15" borderId="1" xfId="0" applyNumberFormat="1" applyFont="1" applyFill="1" applyBorder="1" applyAlignment="1">
      <alignment horizontal="center" vertical="center"/>
    </xf>
    <xf numFmtId="0" fontId="20" fillId="0" borderId="8" xfId="0" applyFont="1" applyBorder="1" applyAlignment="1" applyProtection="1">
      <alignment horizontal="center" vertical="center"/>
      <protection locked="0"/>
    </xf>
    <xf numFmtId="10" fontId="11" fillId="9" borderId="1" xfId="13" applyNumberFormat="1" applyFont="1" applyFill="1" applyBorder="1" applyAlignment="1" applyProtection="1">
      <alignment horizontal="center" vertical="center"/>
    </xf>
    <xf numFmtId="10" fontId="11" fillId="10" borderId="1" xfId="13" applyNumberFormat="1" applyFont="1" applyFill="1" applyBorder="1" applyAlignment="1" applyProtection="1">
      <alignment horizontal="center" vertical="center"/>
    </xf>
    <xf numFmtId="10" fontId="11" fillId="11" borderId="1" xfId="13" applyNumberFormat="1" applyFont="1" applyFill="1" applyBorder="1" applyAlignment="1" applyProtection="1">
      <alignment horizontal="center" vertical="center"/>
    </xf>
    <xf numFmtId="10" fontId="11" fillId="12" borderId="1" xfId="13" applyNumberFormat="1" applyFont="1" applyFill="1" applyBorder="1" applyAlignment="1" applyProtection="1">
      <alignment horizontal="center" vertical="center"/>
    </xf>
    <xf numFmtId="0" fontId="22" fillId="13" borderId="1" xfId="0" applyFont="1" applyFill="1" applyBorder="1" applyAlignment="1">
      <alignment horizontal="center" vertical="center"/>
    </xf>
    <xf numFmtId="0" fontId="22" fillId="11" borderId="1" xfId="0" applyFont="1" applyFill="1" applyBorder="1" applyAlignment="1">
      <alignment horizontal="center" vertical="center"/>
    </xf>
    <xf numFmtId="0" fontId="22" fillId="9" borderId="1" xfId="0" applyFont="1" applyFill="1" applyBorder="1" applyAlignment="1">
      <alignment horizontal="center" vertical="center"/>
    </xf>
    <xf numFmtId="0" fontId="22" fillId="24" borderId="1" xfId="0" applyFont="1" applyFill="1" applyBorder="1" applyAlignment="1">
      <alignment horizontal="center" vertical="center"/>
    </xf>
    <xf numFmtId="2" fontId="16" fillId="24" borderId="0" xfId="0" applyNumberFormat="1" applyFont="1" applyFill="1" applyAlignment="1">
      <alignment horizontal="center" vertical="center"/>
    </xf>
    <xf numFmtId="2" fontId="16" fillId="9" borderId="0" xfId="0" applyNumberFormat="1" applyFont="1" applyFill="1" applyAlignment="1">
      <alignment horizontal="center" vertical="center"/>
    </xf>
    <xf numFmtId="2" fontId="16" fillId="11" borderId="0" xfId="0" applyNumberFormat="1" applyFont="1" applyFill="1" applyAlignment="1">
      <alignment horizontal="center" vertical="center"/>
    </xf>
    <xf numFmtId="2" fontId="16" fillId="13" borderId="0" xfId="0" applyNumberFormat="1" applyFont="1" applyFill="1" applyAlignment="1">
      <alignment horizontal="center" vertical="center"/>
    </xf>
    <xf numFmtId="0" fontId="32" fillId="6" borderId="1" xfId="0" applyFont="1" applyFill="1" applyBorder="1" applyAlignment="1">
      <alignment horizontal="center" vertical="center" wrapText="1"/>
    </xf>
    <xf numFmtId="2" fontId="33" fillId="15" borderId="8" xfId="0" applyNumberFormat="1" applyFont="1" applyFill="1" applyBorder="1" applyAlignment="1" applyProtection="1">
      <alignment horizontal="center" vertical="center"/>
      <protection locked="0"/>
    </xf>
    <xf numFmtId="0" fontId="34" fillId="6" borderId="1" xfId="0" applyFont="1" applyFill="1" applyBorder="1" applyAlignment="1">
      <alignment horizontal="center" vertical="center" wrapText="1"/>
    </xf>
    <xf numFmtId="0" fontId="17" fillId="0" borderId="8" xfId="0" applyFont="1" applyBorder="1" applyAlignment="1" applyProtection="1">
      <alignment horizontal="center" vertical="center"/>
      <protection locked="0"/>
    </xf>
    <xf numFmtId="0" fontId="8" fillId="0" borderId="0" xfId="0" applyFont="1" applyProtection="1">
      <protection locked="0"/>
    </xf>
    <xf numFmtId="0" fontId="18" fillId="6" borderId="0" xfId="0" applyFont="1" applyFill="1" applyProtection="1">
      <protection locked="0"/>
    </xf>
    <xf numFmtId="9" fontId="18" fillId="7" borderId="1" xfId="13" applyFont="1" applyFill="1" applyBorder="1" applyAlignment="1" applyProtection="1">
      <alignment horizontal="center" vertical="center"/>
    </xf>
    <xf numFmtId="9" fontId="17" fillId="6" borderId="1" xfId="13" applyFont="1" applyFill="1" applyBorder="1" applyAlignment="1" applyProtection="1">
      <alignment horizontal="center" vertical="center"/>
    </xf>
    <xf numFmtId="0" fontId="18" fillId="0" borderId="8" xfId="0" applyFont="1" applyBorder="1" applyAlignment="1" applyProtection="1">
      <alignment horizontal="center" vertical="center"/>
      <protection locked="0"/>
    </xf>
    <xf numFmtId="0" fontId="11" fillId="25" borderId="0" xfId="0" applyFont="1" applyFill="1" applyBorder="1" applyAlignment="1">
      <alignment horizontal="center" vertical="center"/>
    </xf>
    <xf numFmtId="9" fontId="11" fillId="25" borderId="0" xfId="13" applyFont="1" applyFill="1" applyBorder="1" applyAlignment="1" applyProtection="1">
      <alignment horizontal="center" vertical="center"/>
    </xf>
    <xf numFmtId="0" fontId="11" fillId="25" borderId="0" xfId="0"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0" fontId="31" fillId="6" borderId="6" xfId="0" applyFont="1" applyFill="1" applyBorder="1" applyAlignment="1" applyProtection="1">
      <alignment horizontal="center" vertical="center"/>
      <protection locked="0"/>
    </xf>
    <xf numFmtId="0" fontId="30" fillId="6" borderId="6" xfId="0" applyFont="1" applyFill="1" applyBorder="1" applyAlignment="1" applyProtection="1">
      <alignment horizontal="center" vertical="center"/>
      <protection locked="0"/>
    </xf>
    <xf numFmtId="0" fontId="14" fillId="6" borderId="6" xfId="0" applyFont="1" applyFill="1" applyBorder="1" applyAlignment="1" applyProtection="1">
      <alignment horizontal="center" vertical="center"/>
      <protection locked="0"/>
    </xf>
    <xf numFmtId="0" fontId="36" fillId="15" borderId="1"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Border="1"/>
    <xf numFmtId="0" fontId="29" fillId="0" borderId="9" xfId="0" applyFont="1" applyBorder="1" applyAlignment="1">
      <alignment horizontal="center" vertical="center"/>
    </xf>
    <xf numFmtId="0" fontId="29" fillId="0" borderId="9" xfId="0" applyFont="1" applyBorder="1" applyAlignment="1">
      <alignment horizontal="center" vertical="center" wrapText="1"/>
    </xf>
    <xf numFmtId="0" fontId="25" fillId="0" borderId="9" xfId="0" applyFont="1" applyFill="1" applyBorder="1" applyAlignment="1">
      <alignment horizontal="center" vertical="center" wrapText="1"/>
    </xf>
    <xf numFmtId="0" fontId="37" fillId="0" borderId="9" xfId="0" applyFont="1" applyFill="1" applyBorder="1" applyAlignment="1">
      <alignment horizontal="left" vertical="center" wrapText="1" indent="1"/>
    </xf>
    <xf numFmtId="0" fontId="38" fillId="23" borderId="9" xfId="0" applyFont="1" applyFill="1" applyBorder="1" applyAlignment="1">
      <alignment horizontal="left" vertical="center" wrapText="1" indent="1"/>
    </xf>
    <xf numFmtId="0" fontId="38" fillId="26" borderId="9" xfId="0" applyFont="1" applyFill="1" applyBorder="1" applyAlignment="1">
      <alignment horizontal="left" vertical="center" wrapText="1" indent="1"/>
    </xf>
    <xf numFmtId="0" fontId="38" fillId="27" borderId="9" xfId="0" applyFont="1" applyFill="1" applyBorder="1" applyAlignment="1">
      <alignment horizontal="left" vertical="center" wrapText="1" indent="1"/>
    </xf>
    <xf numFmtId="0" fontId="40" fillId="0" borderId="9" xfId="0" applyFont="1" applyFill="1" applyBorder="1" applyAlignment="1">
      <alignment horizontal="left" vertical="center" wrapText="1" indent="1"/>
    </xf>
    <xf numFmtId="0" fontId="23" fillId="0" borderId="9" xfId="0" applyFont="1" applyFill="1" applyBorder="1" applyAlignment="1">
      <alignment horizontal="left" vertical="center" wrapText="1" indent="1"/>
    </xf>
    <xf numFmtId="0" fontId="0" fillId="0" borderId="0" xfId="0"/>
    <xf numFmtId="0" fontId="4" fillId="0" borderId="2"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hidden="1"/>
    </xf>
    <xf numFmtId="0" fontId="4" fillId="21" borderId="2" xfId="0" applyFont="1" applyFill="1" applyBorder="1" applyAlignment="1" applyProtection="1">
      <alignment horizontal="center" vertical="center" wrapText="1"/>
      <protection hidden="1"/>
    </xf>
    <xf numFmtId="0" fontId="4" fillId="20" borderId="2" xfId="0" applyFont="1" applyFill="1" applyBorder="1" applyAlignment="1" applyProtection="1">
      <alignment horizontal="center" vertical="center" wrapText="1"/>
      <protection hidden="1"/>
    </xf>
    <xf numFmtId="0" fontId="4" fillId="16" borderId="2" xfId="0" applyFont="1" applyFill="1" applyBorder="1" applyAlignment="1" applyProtection="1">
      <alignment horizontal="center" vertical="center" wrapText="1"/>
      <protection hidden="1"/>
    </xf>
    <xf numFmtId="0" fontId="4" fillId="18" borderId="2" xfId="0" applyFont="1" applyFill="1" applyBorder="1" applyAlignment="1" applyProtection="1">
      <alignment horizontal="center" vertical="center" wrapText="1"/>
      <protection hidden="1"/>
    </xf>
    <xf numFmtId="0" fontId="4" fillId="19" borderId="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17" borderId="2" xfId="0" applyFont="1" applyFill="1" applyBorder="1" applyAlignment="1" applyProtection="1">
      <alignment horizontal="center" vertical="center" wrapText="1"/>
      <protection hidden="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0" fillId="0" borderId="0" xfId="0"/>
    <xf numFmtId="0" fontId="29" fillId="0" borderId="0" xfId="0" applyFont="1" applyAlignment="1">
      <alignment horizontal="center"/>
    </xf>
    <xf numFmtId="0" fontId="0" fillId="0" borderId="0" xfId="0" applyAlignment="1">
      <alignment horizontal="center"/>
    </xf>
    <xf numFmtId="0" fontId="28" fillId="0" borderId="0" xfId="0" applyFont="1" applyAlignment="1">
      <alignment horizontal="left" vertical="center" indent="2"/>
    </xf>
    <xf numFmtId="0" fontId="12" fillId="0" borderId="0" xfId="0" applyFont="1" applyAlignment="1">
      <alignment horizontal="left" vertical="top" indent="2"/>
    </xf>
    <xf numFmtId="0" fontId="38" fillId="8" borderId="9" xfId="0" applyFont="1" applyFill="1" applyBorder="1" applyAlignment="1">
      <alignment horizontal="left" vertical="center" wrapText="1" indent="1"/>
    </xf>
    <xf numFmtId="0" fontId="25" fillId="0" borderId="9" xfId="0" applyFont="1" applyFill="1" applyBorder="1" applyAlignment="1">
      <alignment horizontal="center" vertical="center" wrapText="1"/>
    </xf>
    <xf numFmtId="0" fontId="37" fillId="0" borderId="9" xfId="0" applyFont="1" applyFill="1" applyBorder="1" applyAlignment="1">
      <alignment horizontal="left" vertical="center" wrapText="1" indent="1"/>
    </xf>
    <xf numFmtId="0" fontId="38" fillId="12" borderId="9" xfId="0" applyFont="1" applyFill="1" applyBorder="1" applyAlignment="1">
      <alignment horizontal="left" vertical="center" wrapText="1" indent="1"/>
    </xf>
    <xf numFmtId="0" fontId="21" fillId="0" borderId="5" xfId="0" applyFont="1" applyBorder="1" applyAlignment="1" applyProtection="1">
      <alignment horizontal="center" vertical="center"/>
      <protection locked="0"/>
    </xf>
    <xf numFmtId="9" fontId="15" fillId="15" borderId="2" xfId="0" applyNumberFormat="1" applyFont="1" applyFill="1" applyBorder="1" applyAlignment="1">
      <alignment horizontal="center" vertical="center"/>
    </xf>
    <xf numFmtId="9" fontId="15" fillId="15" borderId="7" xfId="0" applyNumberFormat="1"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2" fontId="20" fillId="0" borderId="8" xfId="0" applyNumberFormat="1" applyFont="1" applyBorder="1" applyAlignment="1" applyProtection="1">
      <alignment horizontal="center" vertical="center"/>
      <protection locked="0"/>
    </xf>
    <xf numFmtId="0" fontId="10" fillId="13" borderId="4" xfId="0" applyFont="1" applyFill="1" applyBorder="1" applyAlignment="1">
      <alignment horizontal="center" vertical="center" wrapText="1"/>
    </xf>
    <xf numFmtId="0" fontId="16" fillId="22" borderId="0" xfId="0" applyFont="1" applyFill="1" applyBorder="1" applyAlignment="1" applyProtection="1">
      <alignment horizontal="center" vertical="center"/>
      <protection locked="0"/>
    </xf>
    <xf numFmtId="0" fontId="20" fillId="23" borderId="0" xfId="0" applyFont="1" applyFill="1" applyBorder="1" applyAlignment="1" applyProtection="1">
      <alignment horizontal="left" vertical="center" wrapText="1" indent="1"/>
      <protection locked="0"/>
    </xf>
    <xf numFmtId="0" fontId="20" fillId="23" borderId="0" xfId="0" applyFont="1" applyFill="1" applyBorder="1" applyAlignment="1" applyProtection="1">
      <alignment horizontal="left" vertical="center" indent="1"/>
      <protection locked="0"/>
    </xf>
    <xf numFmtId="0" fontId="10" fillId="7"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43" fillId="0" borderId="9" xfId="0" applyFont="1" applyFill="1" applyBorder="1" applyAlignment="1">
      <alignment horizontal="left" vertical="center" wrapText="1" indent="1"/>
    </xf>
  </cellXfs>
  <cellStyles count="14">
    <cellStyle name="Millares 2" xfId="1" xr:uid="{00000000-0005-0000-0000-000000000000}"/>
    <cellStyle name="Millares 4 10" xfId="2" xr:uid="{00000000-0005-0000-0000-000001000000}"/>
    <cellStyle name="Moneda 2" xfId="3" xr:uid="{00000000-0005-0000-0000-000002000000}"/>
    <cellStyle name="Normal" xfId="0" builtinId="0"/>
    <cellStyle name="Normal 15" xfId="4" xr:uid="{00000000-0005-0000-0000-000004000000}"/>
    <cellStyle name="Normal 2" xfId="5" xr:uid="{00000000-0005-0000-0000-000005000000}"/>
    <cellStyle name="Normal 2 2" xfId="6" xr:uid="{00000000-0005-0000-0000-000006000000}"/>
    <cellStyle name="Normal 2 2 2" xfId="7" xr:uid="{00000000-0005-0000-0000-000007000000}"/>
    <cellStyle name="Normal 2 2 2 2" xfId="8" xr:uid="{00000000-0005-0000-0000-000008000000}"/>
    <cellStyle name="Normal 2 3" xfId="9" xr:uid="{00000000-0005-0000-0000-000009000000}"/>
    <cellStyle name="Normal 2 4" xfId="10" xr:uid="{00000000-0005-0000-0000-00000A000000}"/>
    <cellStyle name="Normal 3" xfId="11" xr:uid="{00000000-0005-0000-0000-00000B000000}"/>
    <cellStyle name="Normal 3 2" xfId="12" xr:uid="{00000000-0005-0000-0000-00000C000000}"/>
    <cellStyle name="Porcentaje" xfId="13" builtinId="5"/>
  </cellStyles>
  <dxfs count="0"/>
  <tableStyles count="0" defaultTableStyle="TableStyleMedium2" defaultPivotStyle="PivotStyleMedium9"/>
  <colors>
    <mruColors>
      <color rgb="FF33B8A2"/>
      <color rgb="FF34A0B2"/>
      <color rgb="FFA38577"/>
      <color rgb="FFC67F7E"/>
      <color rgb="FF548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445158</xdr:colOff>
      <xdr:row>18</xdr:row>
      <xdr:rowOff>137475</xdr:rowOff>
    </xdr:from>
    <xdr:to>
      <xdr:col>4</xdr:col>
      <xdr:colOff>1544953</xdr:colOff>
      <xdr:row>18</xdr:row>
      <xdr:rowOff>137475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5898302" y="8700155"/>
          <a:ext cx="3070259" cy="0"/>
        </a:xfrm>
        <a:prstGeom prst="line">
          <a:avLst/>
        </a:prstGeom>
        <a:ln w="1270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528320</xdr:colOff>
      <xdr:row>18</xdr:row>
      <xdr:rowOff>137475</xdr:rowOff>
    </xdr:from>
    <xdr:to>
      <xdr:col>6</xdr:col>
      <xdr:colOff>1628115</xdr:colOff>
      <xdr:row>18</xdr:row>
      <xdr:rowOff>137475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9916160" y="8742995"/>
          <a:ext cx="3070835" cy="0"/>
        </a:xfrm>
        <a:prstGeom prst="line">
          <a:avLst/>
        </a:prstGeom>
        <a:ln w="1270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1339780</xdr:colOff>
      <xdr:row>0</xdr:row>
      <xdr:rowOff>0</xdr:rowOff>
    </xdr:from>
    <xdr:to>
      <xdr:col>6</xdr:col>
      <xdr:colOff>858296</xdr:colOff>
      <xdr:row>1</xdr:row>
      <xdr:rowOff>180869</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4011" y="0"/>
          <a:ext cx="2972637" cy="94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533769</xdr:colOff>
      <xdr:row>14</xdr:row>
      <xdr:rowOff>248478</xdr:rowOff>
    </xdr:from>
    <xdr:to>
      <xdr:col>6</xdr:col>
      <xdr:colOff>0</xdr:colOff>
      <xdr:row>16</xdr:row>
      <xdr:rowOff>9203</xdr:rowOff>
    </xdr:to>
    <xdr:cxnSp macro="">
      <xdr:nvCxnSpPr>
        <xdr:cNvPr id="2" name="Conector recto de flecha 1">
          <a:extLst>
            <a:ext uri="{FF2B5EF4-FFF2-40B4-BE49-F238E27FC236}">
              <a16:creationId xmlns:a16="http://schemas.microsoft.com/office/drawing/2014/main" id="{00000000-0008-0000-0300-000002000000}"/>
            </a:ext>
          </a:extLst>
        </xdr:cNvPr>
        <xdr:cNvCxnSpPr/>
      </xdr:nvCxnSpPr>
      <xdr:spPr>
        <a:xfrm flipH="1">
          <a:off x="1941812" y="3257826"/>
          <a:ext cx="1481666" cy="2116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598188</xdr:colOff>
      <xdr:row>14</xdr:row>
      <xdr:rowOff>239275</xdr:rowOff>
    </xdr:from>
    <xdr:to>
      <xdr:col>11</xdr:col>
      <xdr:colOff>7546</xdr:colOff>
      <xdr:row>16</xdr:row>
      <xdr:rowOff>0</xdr:rowOff>
    </xdr:to>
    <xdr:cxnSp macro="">
      <xdr:nvCxnSpPr>
        <xdr:cNvPr id="3" name="Conector recto de flecha 2">
          <a:extLst>
            <a:ext uri="{FF2B5EF4-FFF2-40B4-BE49-F238E27FC236}">
              <a16:creationId xmlns:a16="http://schemas.microsoft.com/office/drawing/2014/main" id="{00000000-0008-0000-0300-000003000000}"/>
            </a:ext>
          </a:extLst>
        </xdr:cNvPr>
        <xdr:cNvCxnSpPr/>
      </xdr:nvCxnSpPr>
      <xdr:spPr>
        <a:xfrm flipH="1">
          <a:off x="4987971" y="3248623"/>
          <a:ext cx="1498416" cy="2116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598188</xdr:colOff>
      <xdr:row>15</xdr:row>
      <xdr:rowOff>0</xdr:rowOff>
    </xdr:from>
    <xdr:to>
      <xdr:col>16</xdr:col>
      <xdr:colOff>0</xdr:colOff>
      <xdr:row>16</xdr:row>
      <xdr:rowOff>0</xdr:rowOff>
    </xdr:to>
    <xdr:cxnSp macro="">
      <xdr:nvCxnSpPr>
        <xdr:cNvPr id="4" name="Conector recto de flecha 3">
          <a:extLst>
            <a:ext uri="{FF2B5EF4-FFF2-40B4-BE49-F238E27FC236}">
              <a16:creationId xmlns:a16="http://schemas.microsoft.com/office/drawing/2014/main" id="{00000000-0008-0000-0300-000004000000}"/>
            </a:ext>
          </a:extLst>
        </xdr:cNvPr>
        <xdr:cNvCxnSpPr/>
      </xdr:nvCxnSpPr>
      <xdr:spPr>
        <a:xfrm flipH="1">
          <a:off x="8043333" y="3267029"/>
          <a:ext cx="1490870" cy="1932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588986</xdr:colOff>
      <xdr:row>15</xdr:row>
      <xdr:rowOff>0</xdr:rowOff>
    </xdr:from>
    <xdr:to>
      <xdr:col>21</xdr:col>
      <xdr:colOff>1290</xdr:colOff>
      <xdr:row>16</xdr:row>
      <xdr:rowOff>9203</xdr:rowOff>
    </xdr:to>
    <xdr:cxnSp macro="">
      <xdr:nvCxnSpPr>
        <xdr:cNvPr id="5" name="Conector recto de flecha 4">
          <a:extLst>
            <a:ext uri="{FF2B5EF4-FFF2-40B4-BE49-F238E27FC236}">
              <a16:creationId xmlns:a16="http://schemas.microsoft.com/office/drawing/2014/main" id="{00000000-0008-0000-0300-000005000000}"/>
            </a:ext>
          </a:extLst>
        </xdr:cNvPr>
        <xdr:cNvCxnSpPr/>
      </xdr:nvCxnSpPr>
      <xdr:spPr>
        <a:xfrm flipH="1">
          <a:off x="11089493" y="3267029"/>
          <a:ext cx="1501362" cy="2024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N456"/>
  <sheetViews>
    <sheetView showGridLines="0" zoomScale="85" zoomScaleNormal="85" zoomScalePageLayoutView="150" workbookViewId="0">
      <pane xSplit="6" ySplit="1" topLeftCell="G5" activePane="bottomRight" state="frozen"/>
      <selection pane="topRight" activeCell="D1" sqref="D1"/>
      <selection pane="bottomLeft" activeCell="A2" sqref="A2"/>
      <selection pane="bottomRight" activeCell="H2" sqref="H2:H6"/>
    </sheetView>
  </sheetViews>
  <sheetFormatPr baseColWidth="10" defaultColWidth="0" defaultRowHeight="15" zeroHeight="1" x14ac:dyDescent="0.25"/>
  <cols>
    <col min="1" max="1" width="22.85546875" customWidth="1"/>
    <col min="2" max="2" width="11.42578125" bestFit="1" customWidth="1"/>
    <col min="3" max="3" width="23" bestFit="1" customWidth="1"/>
    <col min="4" max="5" width="24.140625" hidden="1" customWidth="1"/>
    <col min="6" max="6" width="1.140625" hidden="1" customWidth="1"/>
    <col min="7" max="7" width="34.42578125" customWidth="1"/>
    <col min="8" max="8" width="31.42578125" customWidth="1"/>
    <col min="9" max="9" width="68.42578125" customWidth="1"/>
    <col min="10" max="10" width="24.42578125" customWidth="1"/>
    <col min="11" max="11" width="33.28515625" customWidth="1"/>
    <col min="12" max="12" width="18.140625" bestFit="1" customWidth="1"/>
    <col min="13" max="13" width="11.42578125" customWidth="1"/>
    <col min="14" max="14" width="0" hidden="1" customWidth="1"/>
    <col min="15" max="16384" width="11.42578125" hidden="1"/>
  </cols>
  <sheetData>
    <row r="1" spans="1:12" ht="25.5" customHeight="1" x14ac:dyDescent="0.25">
      <c r="A1" s="21" t="s">
        <v>297</v>
      </c>
      <c r="B1" s="16" t="s">
        <v>315</v>
      </c>
      <c r="C1" s="12" t="s">
        <v>4</v>
      </c>
      <c r="D1" s="13" t="s">
        <v>26</v>
      </c>
      <c r="E1" s="12" t="s">
        <v>27</v>
      </c>
      <c r="F1" s="13" t="s">
        <v>25</v>
      </c>
      <c r="G1" s="13" t="s">
        <v>24</v>
      </c>
      <c r="H1" s="14" t="s">
        <v>2</v>
      </c>
      <c r="I1" s="14" t="s">
        <v>0</v>
      </c>
      <c r="J1" s="14" t="s">
        <v>22</v>
      </c>
      <c r="K1" s="14" t="s">
        <v>23</v>
      </c>
      <c r="L1" s="15" t="s">
        <v>1</v>
      </c>
    </row>
    <row r="2" spans="1:12" ht="51" customHeight="1" x14ac:dyDescent="0.25">
      <c r="A2" s="10" t="s">
        <v>312</v>
      </c>
      <c r="B2" s="11" t="s">
        <v>298</v>
      </c>
      <c r="C2" s="3" t="s">
        <v>5</v>
      </c>
      <c r="D2" s="2">
        <v>1</v>
      </c>
      <c r="E2" s="1">
        <v>1</v>
      </c>
      <c r="F2" s="6" t="str">
        <f>CONCATENATE(C2,D2,E2)</f>
        <v>CREDIBILIDAD11</v>
      </c>
      <c r="G2" s="91" t="s">
        <v>318</v>
      </c>
      <c r="H2" s="91" t="s">
        <v>319</v>
      </c>
      <c r="I2" s="7" t="s">
        <v>277</v>
      </c>
      <c r="J2" s="7" t="s">
        <v>33</v>
      </c>
      <c r="K2" s="7" t="s">
        <v>391</v>
      </c>
      <c r="L2" s="18">
        <v>0.25</v>
      </c>
    </row>
    <row r="3" spans="1:12" ht="51" customHeight="1" x14ac:dyDescent="0.25">
      <c r="C3" s="3" t="s">
        <v>5</v>
      </c>
      <c r="D3" s="2">
        <v>1</v>
      </c>
      <c r="E3" s="1">
        <v>2</v>
      </c>
      <c r="F3" s="6" t="str">
        <f t="shared" ref="F3:F66" si="0">CONCATENATE(C3,D3,E3)</f>
        <v>CREDIBILIDAD12</v>
      </c>
      <c r="G3" s="92"/>
      <c r="H3" s="92"/>
      <c r="I3" s="7" t="s">
        <v>278</v>
      </c>
      <c r="J3" s="7" t="s">
        <v>330</v>
      </c>
      <c r="K3" s="7" t="s">
        <v>392</v>
      </c>
      <c r="L3" s="18">
        <v>0.25</v>
      </c>
    </row>
    <row r="4" spans="1:12" ht="51" customHeight="1" x14ac:dyDescent="0.25">
      <c r="C4" s="3" t="s">
        <v>5</v>
      </c>
      <c r="D4" s="2">
        <v>1</v>
      </c>
      <c r="E4" s="1">
        <v>3</v>
      </c>
      <c r="F4" s="6" t="str">
        <f t="shared" si="0"/>
        <v>CREDIBILIDAD13</v>
      </c>
      <c r="G4" s="92"/>
      <c r="H4" s="92"/>
      <c r="I4" s="7" t="s">
        <v>279</v>
      </c>
      <c r="J4" s="7" t="s">
        <v>304</v>
      </c>
      <c r="K4" s="7" t="s">
        <v>280</v>
      </c>
      <c r="L4" s="18">
        <v>0.5</v>
      </c>
    </row>
    <row r="5" spans="1:12" ht="51" customHeight="1" x14ac:dyDescent="0.25">
      <c r="C5" s="3" t="s">
        <v>5</v>
      </c>
      <c r="D5" s="2">
        <v>1</v>
      </c>
      <c r="E5" s="1">
        <v>4</v>
      </c>
      <c r="F5" s="6" t="str">
        <f t="shared" si="0"/>
        <v>CREDIBILIDAD14</v>
      </c>
      <c r="G5" s="92"/>
      <c r="H5" s="92"/>
      <c r="I5" s="7" t="s">
        <v>316</v>
      </c>
      <c r="J5" s="9" t="s">
        <v>316</v>
      </c>
      <c r="K5" s="9" t="s">
        <v>316</v>
      </c>
      <c r="L5" s="18" t="s">
        <v>316</v>
      </c>
    </row>
    <row r="6" spans="1:12" ht="51" customHeight="1" x14ac:dyDescent="0.25">
      <c r="C6" s="3" t="s">
        <v>5</v>
      </c>
      <c r="D6" s="2">
        <v>1</v>
      </c>
      <c r="E6" s="1">
        <v>5</v>
      </c>
      <c r="F6" s="6" t="str">
        <f t="shared" si="0"/>
        <v>CREDIBILIDAD15</v>
      </c>
      <c r="G6" s="93"/>
      <c r="H6" s="93"/>
      <c r="I6" s="7" t="s">
        <v>316</v>
      </c>
      <c r="J6" s="9" t="s">
        <v>316</v>
      </c>
      <c r="K6" s="9" t="s">
        <v>316</v>
      </c>
      <c r="L6" s="18" t="s">
        <v>316</v>
      </c>
    </row>
    <row r="7" spans="1:12" ht="51" customHeight="1" x14ac:dyDescent="0.25">
      <c r="A7" s="10" t="s">
        <v>314</v>
      </c>
      <c r="B7" s="11" t="s">
        <v>298</v>
      </c>
      <c r="C7" s="3" t="s">
        <v>6</v>
      </c>
      <c r="D7" s="2">
        <v>1</v>
      </c>
      <c r="E7" s="1">
        <v>1</v>
      </c>
      <c r="F7" s="6" t="str">
        <f t="shared" si="0"/>
        <v>MOTIVACIÓN11</v>
      </c>
      <c r="G7" s="96" t="s">
        <v>342</v>
      </c>
      <c r="H7" s="91" t="s">
        <v>99</v>
      </c>
      <c r="I7" s="7" t="s">
        <v>286</v>
      </c>
      <c r="J7" s="7" t="s">
        <v>328</v>
      </c>
      <c r="K7" s="7" t="s">
        <v>45</v>
      </c>
      <c r="L7" s="18">
        <v>0.33</v>
      </c>
    </row>
    <row r="8" spans="1:12" ht="51" customHeight="1" x14ac:dyDescent="0.25">
      <c r="C8" s="3" t="s">
        <v>6</v>
      </c>
      <c r="D8" s="2">
        <v>1</v>
      </c>
      <c r="E8" s="1">
        <v>2</v>
      </c>
      <c r="F8" s="6" t="str">
        <f t="shared" si="0"/>
        <v>MOTIVACIÓN12</v>
      </c>
      <c r="G8" s="92"/>
      <c r="H8" s="92" t="str">
        <f>H7</f>
        <v>Motivar a las unidades administrativas por su aporte a la institución.</v>
      </c>
      <c r="I8" s="7" t="s">
        <v>305</v>
      </c>
      <c r="J8" s="7" t="s">
        <v>328</v>
      </c>
      <c r="K8" s="7" t="s">
        <v>98</v>
      </c>
      <c r="L8" s="18">
        <v>0.33</v>
      </c>
    </row>
    <row r="9" spans="1:12" ht="51" customHeight="1" x14ac:dyDescent="0.25">
      <c r="C9" s="3" t="s">
        <v>6</v>
      </c>
      <c r="D9" s="2">
        <v>1</v>
      </c>
      <c r="E9" s="1">
        <v>3</v>
      </c>
      <c r="F9" s="6" t="str">
        <f t="shared" si="0"/>
        <v>MOTIVACIÓN13</v>
      </c>
      <c r="G9" s="92"/>
      <c r="H9" s="92" t="str">
        <f>H8</f>
        <v>Motivar a las unidades administrativas por su aporte a la institución.</v>
      </c>
      <c r="I9" s="7" t="s">
        <v>46</v>
      </c>
      <c r="J9" s="7" t="s">
        <v>328</v>
      </c>
      <c r="K9" s="7" t="s">
        <v>47</v>
      </c>
      <c r="L9" s="18">
        <v>0.34</v>
      </c>
    </row>
    <row r="10" spans="1:12" ht="51" customHeight="1" x14ac:dyDescent="0.25">
      <c r="C10" s="3" t="s">
        <v>6</v>
      </c>
      <c r="D10" s="2">
        <v>1</v>
      </c>
      <c r="E10" s="1">
        <v>4</v>
      </c>
      <c r="F10" s="6" t="str">
        <f t="shared" si="0"/>
        <v>MOTIVACIÓN14</v>
      </c>
      <c r="G10" s="92"/>
      <c r="H10" s="92" t="str">
        <f>H9</f>
        <v>Motivar a las unidades administrativas por su aporte a la institución.</v>
      </c>
      <c r="I10" s="7" t="s">
        <v>316</v>
      </c>
      <c r="J10" s="9" t="s">
        <v>316</v>
      </c>
      <c r="K10" s="9" t="s">
        <v>316</v>
      </c>
      <c r="L10" s="18" t="s">
        <v>316</v>
      </c>
    </row>
    <row r="11" spans="1:12" ht="51" customHeight="1" x14ac:dyDescent="0.25">
      <c r="C11" s="3" t="s">
        <v>6</v>
      </c>
      <c r="D11" s="2">
        <v>1</v>
      </c>
      <c r="E11" s="1">
        <v>5</v>
      </c>
      <c r="F11" s="6" t="str">
        <f t="shared" si="0"/>
        <v>MOTIVACIÓN15</v>
      </c>
      <c r="G11" s="93"/>
      <c r="H11" s="93" t="str">
        <f>H10</f>
        <v>Motivar a las unidades administrativas por su aporte a la institución.</v>
      </c>
      <c r="I11" s="7" t="s">
        <v>316</v>
      </c>
      <c r="J11" s="9" t="s">
        <v>316</v>
      </c>
      <c r="K11" s="9" t="s">
        <v>316</v>
      </c>
      <c r="L11" s="18" t="s">
        <v>316</v>
      </c>
    </row>
    <row r="12" spans="1:12" ht="51" customHeight="1" x14ac:dyDescent="0.25">
      <c r="A12" s="10" t="s">
        <v>314</v>
      </c>
      <c r="B12" s="11" t="s">
        <v>298</v>
      </c>
      <c r="C12" s="3" t="s">
        <v>7</v>
      </c>
      <c r="D12" s="2">
        <v>1</v>
      </c>
      <c r="E12" s="1">
        <v>1</v>
      </c>
      <c r="F12" s="6" t="str">
        <f t="shared" si="0"/>
        <v>COMUNICACIÓN11</v>
      </c>
      <c r="G12" s="96" t="s">
        <v>343</v>
      </c>
      <c r="H12" s="91" t="s">
        <v>285</v>
      </c>
      <c r="I12" s="7" t="s">
        <v>281</v>
      </c>
      <c r="J12" s="7" t="s">
        <v>328</v>
      </c>
      <c r="K12" s="9" t="s">
        <v>282</v>
      </c>
      <c r="L12" s="18">
        <v>0.33</v>
      </c>
    </row>
    <row r="13" spans="1:12" ht="51" customHeight="1" x14ac:dyDescent="0.25">
      <c r="C13" s="3" t="s">
        <v>7</v>
      </c>
      <c r="D13" s="2">
        <v>1</v>
      </c>
      <c r="E13" s="1">
        <v>2</v>
      </c>
      <c r="F13" s="6" t="str">
        <f t="shared" si="0"/>
        <v>COMUNICACIÓN12</v>
      </c>
      <c r="G13" s="92" t="str">
        <f t="shared" ref="G13:H16" si="1">G12</f>
        <v>Realizar publicación mensual de las novedades de la entidad en formato de video, boletín, etc.</v>
      </c>
      <c r="H13" s="92" t="str">
        <f t="shared" si="1"/>
        <v>Comunicar de manera lúdica los principales eventos o noticias de interés institucional.</v>
      </c>
      <c r="I13" s="7" t="s">
        <v>91</v>
      </c>
      <c r="J13" s="9" t="s">
        <v>55</v>
      </c>
      <c r="K13" s="9" t="s">
        <v>283</v>
      </c>
      <c r="L13" s="18">
        <v>0.33</v>
      </c>
    </row>
    <row r="14" spans="1:12" ht="51" customHeight="1" x14ac:dyDescent="0.25">
      <c r="C14" s="3" t="s">
        <v>7</v>
      </c>
      <c r="D14" s="2">
        <v>1</v>
      </c>
      <c r="E14" s="1">
        <v>3</v>
      </c>
      <c r="F14" s="6" t="str">
        <f t="shared" si="0"/>
        <v>COMUNICACIÓN13</v>
      </c>
      <c r="G14" s="92" t="str">
        <f t="shared" si="1"/>
        <v>Realizar publicación mensual de las novedades de la entidad en formato de video, boletín, etc.</v>
      </c>
      <c r="H14" s="92" t="str">
        <f t="shared" si="1"/>
        <v>Comunicar de manera lúdica los principales eventos o noticias de interés institucional.</v>
      </c>
      <c r="I14" s="7" t="s">
        <v>54</v>
      </c>
      <c r="J14" s="7" t="s">
        <v>328</v>
      </c>
      <c r="K14" s="9" t="s">
        <v>284</v>
      </c>
      <c r="L14" s="18">
        <v>0.34</v>
      </c>
    </row>
    <row r="15" spans="1:12" ht="51" customHeight="1" x14ac:dyDescent="0.25">
      <c r="C15" s="3" t="s">
        <v>7</v>
      </c>
      <c r="D15" s="2">
        <v>1</v>
      </c>
      <c r="E15" s="1">
        <v>4</v>
      </c>
      <c r="F15" s="6" t="str">
        <f t="shared" si="0"/>
        <v>COMUNICACIÓN14</v>
      </c>
      <c r="G15" s="92" t="str">
        <f t="shared" si="1"/>
        <v>Realizar publicación mensual de las novedades de la entidad en formato de video, boletín, etc.</v>
      </c>
      <c r="H15" s="92" t="str">
        <f t="shared" si="1"/>
        <v>Comunicar de manera lúdica los principales eventos o noticias de interés institucional.</v>
      </c>
      <c r="I15" s="7" t="s">
        <v>316</v>
      </c>
      <c r="J15" s="9" t="s">
        <v>316</v>
      </c>
      <c r="K15" s="9" t="s">
        <v>316</v>
      </c>
      <c r="L15" s="18" t="s">
        <v>316</v>
      </c>
    </row>
    <row r="16" spans="1:12" ht="51" customHeight="1" x14ac:dyDescent="0.25">
      <c r="C16" s="3" t="s">
        <v>7</v>
      </c>
      <c r="D16" s="2">
        <v>1</v>
      </c>
      <c r="E16" s="1">
        <v>5</v>
      </c>
      <c r="F16" s="6" t="str">
        <f t="shared" si="0"/>
        <v>COMUNICACIÓN15</v>
      </c>
      <c r="G16" s="93" t="str">
        <f t="shared" si="1"/>
        <v>Realizar publicación mensual de las novedades de la entidad en formato de video, boletín, etc.</v>
      </c>
      <c r="H16" s="93" t="str">
        <f t="shared" si="1"/>
        <v>Comunicar de manera lúdica los principales eventos o noticias de interés institucional.</v>
      </c>
      <c r="I16" s="7" t="s">
        <v>316</v>
      </c>
      <c r="J16" s="9" t="s">
        <v>316</v>
      </c>
      <c r="K16" s="9" t="s">
        <v>316</v>
      </c>
      <c r="L16" s="18" t="s">
        <v>316</v>
      </c>
    </row>
    <row r="17" spans="1:12" ht="51" customHeight="1" x14ac:dyDescent="0.25">
      <c r="A17" s="10" t="s">
        <v>326</v>
      </c>
      <c r="B17" s="11" t="s">
        <v>298</v>
      </c>
      <c r="C17" s="3" t="s">
        <v>8</v>
      </c>
      <c r="D17" s="2">
        <v>1</v>
      </c>
      <c r="E17" s="1">
        <v>1</v>
      </c>
      <c r="F17" s="6" t="str">
        <f t="shared" si="0"/>
        <v>PARTICIPACIÓN11</v>
      </c>
      <c r="G17" s="91" t="s">
        <v>100</v>
      </c>
      <c r="H17" s="91" t="s">
        <v>221</v>
      </c>
      <c r="I17" s="7" t="s">
        <v>44</v>
      </c>
      <c r="J17" s="9" t="s">
        <v>33</v>
      </c>
      <c r="K17" s="9" t="s">
        <v>41</v>
      </c>
      <c r="L17" s="18">
        <v>0.5</v>
      </c>
    </row>
    <row r="18" spans="1:12" ht="51" customHeight="1" x14ac:dyDescent="0.25">
      <c r="C18" s="3" t="s">
        <v>8</v>
      </c>
      <c r="D18" s="2">
        <v>1</v>
      </c>
      <c r="E18" s="1">
        <v>2</v>
      </c>
      <c r="F18" s="6" t="str">
        <f t="shared" si="0"/>
        <v>PARTICIPACIÓN12</v>
      </c>
      <c r="G18" s="92"/>
      <c r="H18" s="92" t="str">
        <f>H17</f>
        <v>Asegurar las habilidades del líder en manejo de equipos</v>
      </c>
      <c r="I18" s="7" t="s">
        <v>42</v>
      </c>
      <c r="J18" s="9" t="s">
        <v>33</v>
      </c>
      <c r="K18" s="9" t="s">
        <v>43</v>
      </c>
      <c r="L18" s="18">
        <v>0.5</v>
      </c>
    </row>
    <row r="19" spans="1:12" ht="51" customHeight="1" x14ac:dyDescent="0.25">
      <c r="C19" s="3" t="s">
        <v>8</v>
      </c>
      <c r="D19" s="2">
        <v>1</v>
      </c>
      <c r="E19" s="1">
        <v>3</v>
      </c>
      <c r="F19" s="6" t="str">
        <f t="shared" si="0"/>
        <v>PARTICIPACIÓN13</v>
      </c>
      <c r="G19" s="92"/>
      <c r="H19" s="92" t="str">
        <f>H18</f>
        <v>Asegurar las habilidades del líder en manejo de equipos</v>
      </c>
      <c r="I19" s="7" t="s">
        <v>316</v>
      </c>
      <c r="J19" s="9" t="s">
        <v>316</v>
      </c>
      <c r="K19" s="9" t="s">
        <v>316</v>
      </c>
      <c r="L19" s="18" t="s">
        <v>316</v>
      </c>
    </row>
    <row r="20" spans="1:12" ht="51" customHeight="1" x14ac:dyDescent="0.25">
      <c r="C20" s="3" t="s">
        <v>8</v>
      </c>
      <c r="D20" s="2">
        <v>1</v>
      </c>
      <c r="E20" s="1">
        <v>4</v>
      </c>
      <c r="F20" s="6" t="str">
        <f t="shared" si="0"/>
        <v>PARTICIPACIÓN14</v>
      </c>
      <c r="G20" s="92"/>
      <c r="H20" s="92" t="str">
        <f>H19</f>
        <v>Asegurar las habilidades del líder en manejo de equipos</v>
      </c>
      <c r="I20" s="7" t="s">
        <v>316</v>
      </c>
      <c r="J20" s="9" t="s">
        <v>316</v>
      </c>
      <c r="K20" s="9" t="s">
        <v>316</v>
      </c>
      <c r="L20" s="18" t="s">
        <v>316</v>
      </c>
    </row>
    <row r="21" spans="1:12" ht="51" customHeight="1" x14ac:dyDescent="0.25">
      <c r="C21" s="3" t="s">
        <v>8</v>
      </c>
      <c r="D21" s="2">
        <v>1</v>
      </c>
      <c r="E21" s="1">
        <v>5</v>
      </c>
      <c r="F21" s="6" t="str">
        <f t="shared" si="0"/>
        <v>PARTICIPACIÓN15</v>
      </c>
      <c r="G21" s="93"/>
      <c r="H21" s="93" t="str">
        <f>H20</f>
        <v>Asegurar las habilidades del líder en manejo de equipos</v>
      </c>
      <c r="I21" s="7" t="s">
        <v>316</v>
      </c>
      <c r="J21" s="9" t="s">
        <v>316</v>
      </c>
      <c r="K21" s="9" t="s">
        <v>316</v>
      </c>
      <c r="L21" s="18" t="s">
        <v>316</v>
      </c>
    </row>
    <row r="22" spans="1:12" ht="51" customHeight="1" x14ac:dyDescent="0.25">
      <c r="A22" s="10" t="s">
        <v>327</v>
      </c>
      <c r="B22" s="11" t="s">
        <v>299</v>
      </c>
      <c r="C22" s="3" t="s">
        <v>9</v>
      </c>
      <c r="D22" s="2">
        <v>1</v>
      </c>
      <c r="E22" s="1">
        <v>1</v>
      </c>
      <c r="F22" s="6" t="str">
        <f t="shared" si="0"/>
        <v>INDEPENDENCIA11</v>
      </c>
      <c r="G22" s="94" t="s">
        <v>320</v>
      </c>
      <c r="H22" s="91" t="s">
        <v>79</v>
      </c>
      <c r="I22" s="7" t="s">
        <v>44</v>
      </c>
      <c r="J22" s="9" t="s">
        <v>33</v>
      </c>
      <c r="K22" s="9" t="s">
        <v>41</v>
      </c>
      <c r="L22" s="18">
        <v>0.5</v>
      </c>
    </row>
    <row r="23" spans="1:12" ht="51" customHeight="1" x14ac:dyDescent="0.25">
      <c r="C23" s="3" t="s">
        <v>9</v>
      </c>
      <c r="D23" s="2">
        <v>1</v>
      </c>
      <c r="E23" s="1">
        <v>2</v>
      </c>
      <c r="F23" s="6" t="str">
        <f t="shared" si="0"/>
        <v>INDEPENDENCIA12</v>
      </c>
      <c r="G23" s="92"/>
      <c r="H23" s="92"/>
      <c r="I23" s="7" t="s">
        <v>42</v>
      </c>
      <c r="J23" s="9" t="s">
        <v>329</v>
      </c>
      <c r="K23" s="9" t="s">
        <v>43</v>
      </c>
      <c r="L23" s="18">
        <v>0.5</v>
      </c>
    </row>
    <row r="24" spans="1:12" ht="51" customHeight="1" x14ac:dyDescent="0.25">
      <c r="C24" s="3" t="s">
        <v>9</v>
      </c>
      <c r="D24" s="2">
        <v>1</v>
      </c>
      <c r="E24" s="1">
        <v>3</v>
      </c>
      <c r="F24" s="6" t="str">
        <f t="shared" si="0"/>
        <v>INDEPENDENCIA13</v>
      </c>
      <c r="G24" s="92"/>
      <c r="H24" s="92"/>
      <c r="I24" s="7" t="s">
        <v>316</v>
      </c>
      <c r="J24" s="9" t="s">
        <v>316</v>
      </c>
      <c r="K24" s="9" t="s">
        <v>316</v>
      </c>
      <c r="L24" s="18" t="s">
        <v>316</v>
      </c>
    </row>
    <row r="25" spans="1:12" ht="51" customHeight="1" x14ac:dyDescent="0.25">
      <c r="C25" s="3" t="s">
        <v>9</v>
      </c>
      <c r="D25" s="2">
        <v>1</v>
      </c>
      <c r="E25" s="1">
        <v>4</v>
      </c>
      <c r="F25" s="6" t="str">
        <f t="shared" si="0"/>
        <v>INDEPENDENCIA14</v>
      </c>
      <c r="G25" s="92"/>
      <c r="H25" s="92"/>
      <c r="I25" s="7" t="s">
        <v>316</v>
      </c>
      <c r="J25" s="9" t="s">
        <v>316</v>
      </c>
      <c r="K25" s="9" t="s">
        <v>316</v>
      </c>
      <c r="L25" s="18" t="s">
        <v>316</v>
      </c>
    </row>
    <row r="26" spans="1:12" ht="51" customHeight="1" x14ac:dyDescent="0.25">
      <c r="C26" s="3" t="s">
        <v>9</v>
      </c>
      <c r="D26" s="2">
        <v>1</v>
      </c>
      <c r="E26" s="1">
        <v>5</v>
      </c>
      <c r="F26" s="6" t="str">
        <f t="shared" si="0"/>
        <v>INDEPENDENCIA15</v>
      </c>
      <c r="G26" s="93"/>
      <c r="H26" s="93"/>
      <c r="I26" s="7" t="s">
        <v>316</v>
      </c>
      <c r="J26" s="9" t="s">
        <v>316</v>
      </c>
      <c r="K26" s="9" t="s">
        <v>316</v>
      </c>
      <c r="L26" s="18" t="s">
        <v>316</v>
      </c>
    </row>
    <row r="27" spans="1:12" ht="51" customHeight="1" x14ac:dyDescent="0.25">
      <c r="A27" s="10" t="s">
        <v>326</v>
      </c>
      <c r="B27" s="11" t="s">
        <v>298</v>
      </c>
      <c r="C27" s="3" t="s">
        <v>10</v>
      </c>
      <c r="D27" s="2">
        <v>1</v>
      </c>
      <c r="E27" s="1">
        <v>1</v>
      </c>
      <c r="F27" s="6" t="str">
        <f t="shared" si="0"/>
        <v>EVALUACIÓN11</v>
      </c>
      <c r="G27" s="91" t="s">
        <v>344</v>
      </c>
      <c r="H27" s="91" t="s">
        <v>222</v>
      </c>
      <c r="I27" s="7" t="s">
        <v>44</v>
      </c>
      <c r="J27" s="9" t="s">
        <v>33</v>
      </c>
      <c r="K27" s="9" t="s">
        <v>41</v>
      </c>
      <c r="L27" s="18">
        <v>0.5</v>
      </c>
    </row>
    <row r="28" spans="1:12" ht="51" customHeight="1" x14ac:dyDescent="0.25">
      <c r="C28" s="3" t="s">
        <v>10</v>
      </c>
      <c r="D28" s="2">
        <v>1</v>
      </c>
      <c r="E28" s="1">
        <v>2</v>
      </c>
      <c r="F28" s="6" t="str">
        <f t="shared" si="0"/>
        <v>EVALUACIÓN12</v>
      </c>
      <c r="G28" s="92"/>
      <c r="H28" s="92" t="str">
        <f>H27</f>
        <v>Asegurar las habilidades del líder en retroalimentación</v>
      </c>
      <c r="I28" s="7" t="s">
        <v>42</v>
      </c>
      <c r="J28" s="9" t="s">
        <v>33</v>
      </c>
      <c r="K28" s="9" t="s">
        <v>43</v>
      </c>
      <c r="L28" s="18">
        <v>0.5</v>
      </c>
    </row>
    <row r="29" spans="1:12" ht="51" customHeight="1" x14ac:dyDescent="0.25">
      <c r="C29" s="3" t="s">
        <v>10</v>
      </c>
      <c r="D29" s="2">
        <v>1</v>
      </c>
      <c r="E29" s="1">
        <v>3</v>
      </c>
      <c r="F29" s="6" t="str">
        <f t="shared" si="0"/>
        <v>EVALUACIÓN13</v>
      </c>
      <c r="G29" s="92"/>
      <c r="H29" s="92" t="str">
        <f>H28</f>
        <v>Asegurar las habilidades del líder en retroalimentación</v>
      </c>
      <c r="I29" s="7" t="s">
        <v>316</v>
      </c>
      <c r="J29" s="9" t="s">
        <v>316</v>
      </c>
      <c r="K29" s="9" t="s">
        <v>316</v>
      </c>
      <c r="L29" s="18" t="s">
        <v>316</v>
      </c>
    </row>
    <row r="30" spans="1:12" ht="51" customHeight="1" x14ac:dyDescent="0.25">
      <c r="C30" s="3" t="s">
        <v>10</v>
      </c>
      <c r="D30" s="2">
        <v>1</v>
      </c>
      <c r="E30" s="1">
        <v>4</v>
      </c>
      <c r="F30" s="6" t="str">
        <f t="shared" si="0"/>
        <v>EVALUACIÓN14</v>
      </c>
      <c r="G30" s="92"/>
      <c r="H30" s="92" t="str">
        <f>H29</f>
        <v>Asegurar las habilidades del líder en retroalimentación</v>
      </c>
      <c r="I30" s="7" t="s">
        <v>316</v>
      </c>
      <c r="J30" s="9" t="s">
        <v>316</v>
      </c>
      <c r="K30" s="9" t="s">
        <v>316</v>
      </c>
      <c r="L30" s="18" t="s">
        <v>316</v>
      </c>
    </row>
    <row r="31" spans="1:12" ht="51" customHeight="1" x14ac:dyDescent="0.25">
      <c r="C31" s="3" t="s">
        <v>10</v>
      </c>
      <c r="D31" s="2">
        <v>1</v>
      </c>
      <c r="E31" s="1">
        <v>5</v>
      </c>
      <c r="F31" s="6" t="str">
        <f t="shared" si="0"/>
        <v>EVALUACIÓN15</v>
      </c>
      <c r="G31" s="93"/>
      <c r="H31" s="93" t="str">
        <f>H30</f>
        <v>Asegurar las habilidades del líder en retroalimentación</v>
      </c>
      <c r="I31" s="7" t="s">
        <v>316</v>
      </c>
      <c r="J31" s="9" t="s">
        <v>316</v>
      </c>
      <c r="K31" s="9" t="s">
        <v>316</v>
      </c>
      <c r="L31" s="18" t="s">
        <v>316</v>
      </c>
    </row>
    <row r="32" spans="1:12" ht="51" customHeight="1" x14ac:dyDescent="0.25">
      <c r="A32" s="10" t="s">
        <v>326</v>
      </c>
      <c r="B32" s="11" t="s">
        <v>298</v>
      </c>
      <c r="C32" s="3" t="s">
        <v>3</v>
      </c>
      <c r="D32" s="2">
        <v>1</v>
      </c>
      <c r="E32" s="1">
        <v>1</v>
      </c>
      <c r="F32" s="6" t="str">
        <f t="shared" si="0"/>
        <v>CUMPLIMIENTO11</v>
      </c>
      <c r="G32" s="91" t="s">
        <v>321</v>
      </c>
      <c r="H32" s="91" t="s">
        <v>221</v>
      </c>
      <c r="I32" s="7" t="s">
        <v>44</v>
      </c>
      <c r="J32" s="9" t="s">
        <v>33</v>
      </c>
      <c r="K32" s="9" t="s">
        <v>41</v>
      </c>
      <c r="L32" s="18">
        <v>0.5</v>
      </c>
    </row>
    <row r="33" spans="1:12" ht="51" customHeight="1" x14ac:dyDescent="0.25">
      <c r="C33" s="3" t="s">
        <v>3</v>
      </c>
      <c r="D33" s="2">
        <v>1</v>
      </c>
      <c r="E33" s="1">
        <v>2</v>
      </c>
      <c r="F33" s="6" t="str">
        <f t="shared" si="0"/>
        <v>CUMPLIMIENTO12</v>
      </c>
      <c r="G33" s="92"/>
      <c r="H33" s="92" t="str">
        <f>H32</f>
        <v>Asegurar las habilidades del líder en manejo de equipos</v>
      </c>
      <c r="I33" s="7" t="s">
        <v>42</v>
      </c>
      <c r="J33" s="9" t="s">
        <v>33</v>
      </c>
      <c r="K33" s="9" t="s">
        <v>43</v>
      </c>
      <c r="L33" s="18">
        <v>0.5</v>
      </c>
    </row>
    <row r="34" spans="1:12" ht="51" customHeight="1" x14ac:dyDescent="0.25">
      <c r="C34" s="3" t="s">
        <v>3</v>
      </c>
      <c r="D34" s="2">
        <v>1</v>
      </c>
      <c r="E34" s="1">
        <v>3</v>
      </c>
      <c r="F34" s="6" t="str">
        <f t="shared" si="0"/>
        <v>CUMPLIMIENTO13</v>
      </c>
      <c r="G34" s="92"/>
      <c r="H34" s="92" t="str">
        <f>H33</f>
        <v>Asegurar las habilidades del líder en manejo de equipos</v>
      </c>
      <c r="I34" s="7" t="s">
        <v>316</v>
      </c>
      <c r="J34" s="9" t="s">
        <v>316</v>
      </c>
      <c r="K34" s="9" t="s">
        <v>316</v>
      </c>
      <c r="L34" s="18" t="s">
        <v>316</v>
      </c>
    </row>
    <row r="35" spans="1:12" ht="51" customHeight="1" x14ac:dyDescent="0.25">
      <c r="C35" s="3" t="s">
        <v>3</v>
      </c>
      <c r="D35" s="2">
        <v>1</v>
      </c>
      <c r="E35" s="1">
        <v>4</v>
      </c>
      <c r="F35" s="6" t="str">
        <f t="shared" si="0"/>
        <v>CUMPLIMIENTO14</v>
      </c>
      <c r="G35" s="92"/>
      <c r="H35" s="92" t="str">
        <f>H34</f>
        <v>Asegurar las habilidades del líder en manejo de equipos</v>
      </c>
      <c r="I35" s="7" t="s">
        <v>316</v>
      </c>
      <c r="J35" s="9" t="s">
        <v>316</v>
      </c>
      <c r="K35" s="9" t="s">
        <v>316</v>
      </c>
      <c r="L35" s="18" t="s">
        <v>316</v>
      </c>
    </row>
    <row r="36" spans="1:12" ht="51" customHeight="1" x14ac:dyDescent="0.25">
      <c r="C36" s="3" t="s">
        <v>3</v>
      </c>
      <c r="D36" s="2">
        <v>1</v>
      </c>
      <c r="E36" s="1">
        <v>5</v>
      </c>
      <c r="F36" s="6" t="str">
        <f t="shared" si="0"/>
        <v>CUMPLIMIENTO15</v>
      </c>
      <c r="G36" s="93"/>
      <c r="H36" s="93" t="str">
        <f>H35</f>
        <v>Asegurar las habilidades del líder en manejo de equipos</v>
      </c>
      <c r="I36" s="7" t="s">
        <v>316</v>
      </c>
      <c r="J36" s="9" t="s">
        <v>316</v>
      </c>
      <c r="K36" s="9" t="s">
        <v>316</v>
      </c>
      <c r="L36" s="18" t="s">
        <v>316</v>
      </c>
    </row>
    <row r="37" spans="1:12" ht="51" customHeight="1" x14ac:dyDescent="0.25">
      <c r="A37" s="10" t="s">
        <v>326</v>
      </c>
      <c r="B37" s="11" t="s">
        <v>298</v>
      </c>
      <c r="C37" s="3" t="s">
        <v>11</v>
      </c>
      <c r="D37" s="2">
        <v>1</v>
      </c>
      <c r="E37" s="1">
        <v>1</v>
      </c>
      <c r="F37" s="6" t="str">
        <f t="shared" si="0"/>
        <v>ORGANIZACIÓN11</v>
      </c>
      <c r="G37" s="91" t="s">
        <v>345</v>
      </c>
      <c r="H37" s="91" t="s">
        <v>223</v>
      </c>
      <c r="I37" s="7" t="s">
        <v>44</v>
      </c>
      <c r="J37" s="9" t="s">
        <v>33</v>
      </c>
      <c r="K37" s="9" t="s">
        <v>41</v>
      </c>
      <c r="L37" s="18">
        <v>0.5</v>
      </c>
    </row>
    <row r="38" spans="1:12" ht="51" customHeight="1" x14ac:dyDescent="0.25">
      <c r="C38" s="3" t="s">
        <v>11</v>
      </c>
      <c r="D38" s="2">
        <v>1</v>
      </c>
      <c r="E38" s="1">
        <v>2</v>
      </c>
      <c r="F38" s="6" t="str">
        <f t="shared" si="0"/>
        <v>ORGANIZACIÓN12</v>
      </c>
      <c r="G38" s="92"/>
      <c r="H38" s="92" t="str">
        <f>H37</f>
        <v>Asegurar las habilidades del líder en la organización del trabajo</v>
      </c>
      <c r="I38" s="7" t="s">
        <v>42</v>
      </c>
      <c r="J38" s="9" t="s">
        <v>33</v>
      </c>
      <c r="K38" s="9" t="s">
        <v>43</v>
      </c>
      <c r="L38" s="18">
        <v>0.5</v>
      </c>
    </row>
    <row r="39" spans="1:12" ht="51" customHeight="1" x14ac:dyDescent="0.25">
      <c r="C39" s="3" t="s">
        <v>11</v>
      </c>
      <c r="D39" s="2">
        <v>1</v>
      </c>
      <c r="E39" s="1">
        <v>3</v>
      </c>
      <c r="F39" s="6" t="str">
        <f t="shared" si="0"/>
        <v>ORGANIZACIÓN13</v>
      </c>
      <c r="G39" s="92"/>
      <c r="H39" s="92" t="str">
        <f>H38</f>
        <v>Asegurar las habilidades del líder en la organización del trabajo</v>
      </c>
      <c r="I39" s="7" t="s">
        <v>316</v>
      </c>
      <c r="J39" s="9" t="s">
        <v>316</v>
      </c>
      <c r="K39" s="9" t="s">
        <v>316</v>
      </c>
      <c r="L39" s="18" t="s">
        <v>316</v>
      </c>
    </row>
    <row r="40" spans="1:12" ht="51" customHeight="1" x14ac:dyDescent="0.25">
      <c r="C40" s="3" t="s">
        <v>11</v>
      </c>
      <c r="D40" s="2">
        <v>1</v>
      </c>
      <c r="E40" s="1">
        <v>4</v>
      </c>
      <c r="F40" s="6" t="str">
        <f t="shared" si="0"/>
        <v>ORGANIZACIÓN14</v>
      </c>
      <c r="G40" s="92"/>
      <c r="H40" s="92" t="str">
        <f>H39</f>
        <v>Asegurar las habilidades del líder en la organización del trabajo</v>
      </c>
      <c r="I40" s="7" t="s">
        <v>316</v>
      </c>
      <c r="J40" s="9" t="s">
        <v>316</v>
      </c>
      <c r="K40" s="9" t="s">
        <v>316</v>
      </c>
      <c r="L40" s="18" t="s">
        <v>316</v>
      </c>
    </row>
    <row r="41" spans="1:12" ht="51" customHeight="1" x14ac:dyDescent="0.25">
      <c r="C41" s="3" t="s">
        <v>11</v>
      </c>
      <c r="D41" s="2">
        <v>1</v>
      </c>
      <c r="E41" s="1">
        <v>5</v>
      </c>
      <c r="F41" s="6" t="str">
        <f t="shared" si="0"/>
        <v>ORGANIZACIÓN15</v>
      </c>
      <c r="G41" s="93"/>
      <c r="H41" s="93" t="str">
        <f>H40</f>
        <v>Asegurar las habilidades del líder en la organización del trabajo</v>
      </c>
      <c r="I41" s="7" t="s">
        <v>316</v>
      </c>
      <c r="J41" s="9" t="s">
        <v>316</v>
      </c>
      <c r="K41" s="9" t="s">
        <v>316</v>
      </c>
      <c r="L41" s="18" t="s">
        <v>316</v>
      </c>
    </row>
    <row r="42" spans="1:12" ht="51" customHeight="1" x14ac:dyDescent="0.25">
      <c r="A42" s="10" t="s">
        <v>313</v>
      </c>
      <c r="B42" s="11" t="s">
        <v>298</v>
      </c>
      <c r="C42" s="4" t="s">
        <v>12</v>
      </c>
      <c r="D42" s="2">
        <v>1</v>
      </c>
      <c r="E42" s="1">
        <v>1</v>
      </c>
      <c r="F42" s="6" t="str">
        <f t="shared" si="0"/>
        <v>APERTURA AL CAMBIO11</v>
      </c>
      <c r="G42" s="91" t="s">
        <v>346</v>
      </c>
      <c r="H42" s="91" t="s">
        <v>87</v>
      </c>
      <c r="I42" s="7" t="s">
        <v>44</v>
      </c>
      <c r="J42" s="9" t="s">
        <v>33</v>
      </c>
      <c r="K42" s="9" t="s">
        <v>41</v>
      </c>
      <c r="L42" s="18">
        <v>0.5</v>
      </c>
    </row>
    <row r="43" spans="1:12" ht="51" customHeight="1" x14ac:dyDescent="0.25">
      <c r="C43" s="4" t="s">
        <v>12</v>
      </c>
      <c r="D43" s="2">
        <v>1</v>
      </c>
      <c r="E43" s="1">
        <v>2</v>
      </c>
      <c r="F43" s="6" t="str">
        <f t="shared" si="0"/>
        <v>APERTURA AL CAMBIO12</v>
      </c>
      <c r="G43" s="92"/>
      <c r="H43" s="92" t="str">
        <f>H42</f>
        <v xml:space="preserve">Fortalecer las habilidades del equipo de trabajo para enfrentar cambios. </v>
      </c>
      <c r="I43" s="7" t="s">
        <v>42</v>
      </c>
      <c r="J43" s="9" t="s">
        <v>33</v>
      </c>
      <c r="K43" s="9" t="s">
        <v>43</v>
      </c>
      <c r="L43" s="18">
        <v>0.5</v>
      </c>
    </row>
    <row r="44" spans="1:12" ht="51" customHeight="1" x14ac:dyDescent="0.25">
      <c r="C44" s="4" t="s">
        <v>12</v>
      </c>
      <c r="D44" s="2">
        <v>1</v>
      </c>
      <c r="E44" s="1">
        <v>3</v>
      </c>
      <c r="F44" s="6" t="str">
        <f t="shared" si="0"/>
        <v>APERTURA AL CAMBIO13</v>
      </c>
      <c r="G44" s="92"/>
      <c r="H44" s="92" t="str">
        <f>H43</f>
        <v xml:space="preserve">Fortalecer las habilidades del equipo de trabajo para enfrentar cambios. </v>
      </c>
      <c r="I44" s="7" t="s">
        <v>316</v>
      </c>
      <c r="J44" s="9" t="s">
        <v>316</v>
      </c>
      <c r="K44" s="9" t="s">
        <v>316</v>
      </c>
      <c r="L44" s="18" t="s">
        <v>316</v>
      </c>
    </row>
    <row r="45" spans="1:12" ht="51" customHeight="1" x14ac:dyDescent="0.25">
      <c r="C45" s="4" t="s">
        <v>12</v>
      </c>
      <c r="D45" s="2">
        <v>1</v>
      </c>
      <c r="E45" s="1">
        <v>4</v>
      </c>
      <c r="F45" s="6" t="str">
        <f t="shared" si="0"/>
        <v>APERTURA AL CAMBIO14</v>
      </c>
      <c r="G45" s="92"/>
      <c r="H45" s="92" t="str">
        <f>H44</f>
        <v xml:space="preserve">Fortalecer las habilidades del equipo de trabajo para enfrentar cambios. </v>
      </c>
      <c r="I45" s="7" t="s">
        <v>316</v>
      </c>
      <c r="J45" s="9" t="s">
        <v>316</v>
      </c>
      <c r="K45" s="9" t="s">
        <v>316</v>
      </c>
      <c r="L45" s="18" t="s">
        <v>316</v>
      </c>
    </row>
    <row r="46" spans="1:12" ht="51" customHeight="1" x14ac:dyDescent="0.25">
      <c r="C46" s="4" t="s">
        <v>12</v>
      </c>
      <c r="D46" s="2">
        <v>1</v>
      </c>
      <c r="E46" s="1">
        <v>5</v>
      </c>
      <c r="F46" s="6" t="str">
        <f t="shared" si="0"/>
        <v>APERTURA AL CAMBIO15</v>
      </c>
      <c r="G46" s="93"/>
      <c r="H46" s="93" t="str">
        <f>H45</f>
        <v xml:space="preserve">Fortalecer las habilidades del equipo de trabajo para enfrentar cambios. </v>
      </c>
      <c r="I46" s="7" t="s">
        <v>316</v>
      </c>
      <c r="J46" s="9" t="s">
        <v>316</v>
      </c>
      <c r="K46" s="9" t="s">
        <v>316</v>
      </c>
      <c r="L46" s="18" t="s">
        <v>316</v>
      </c>
    </row>
    <row r="47" spans="1:12" ht="51" customHeight="1" x14ac:dyDescent="0.25">
      <c r="A47" s="10" t="s">
        <v>301</v>
      </c>
      <c r="B47" s="11" t="s">
        <v>300</v>
      </c>
      <c r="C47" s="4" t="s">
        <v>13</v>
      </c>
      <c r="D47" s="2">
        <v>1</v>
      </c>
      <c r="E47" s="1">
        <v>1</v>
      </c>
      <c r="F47" s="6" t="str">
        <f t="shared" si="0"/>
        <v>INICIATIVA11</v>
      </c>
      <c r="G47" s="91" t="s">
        <v>347</v>
      </c>
      <c r="H47" s="91" t="s">
        <v>89</v>
      </c>
      <c r="I47" s="7" t="s">
        <v>80</v>
      </c>
      <c r="J47" s="9" t="s">
        <v>33</v>
      </c>
      <c r="K47" s="9" t="s">
        <v>92</v>
      </c>
      <c r="L47" s="18">
        <v>0.3</v>
      </c>
    </row>
    <row r="48" spans="1:12" ht="51" customHeight="1" x14ac:dyDescent="0.25">
      <c r="C48" s="4" t="s">
        <v>13</v>
      </c>
      <c r="D48" s="2">
        <v>1</v>
      </c>
      <c r="E48" s="1">
        <v>2</v>
      </c>
      <c r="F48" s="6" t="str">
        <f t="shared" si="0"/>
        <v>INICIATIVA12</v>
      </c>
      <c r="G48" s="92" t="str">
        <f t="shared" ref="G48:H51" si="2">G47</f>
        <v>Implementar buzón de sugerencias</v>
      </c>
      <c r="H48" s="92" t="str">
        <f t="shared" si="2"/>
        <v>Valorar las iniciativas del personal para el mejoramiento de la operación y el ambiente de trabajo</v>
      </c>
      <c r="I48" s="7" t="s">
        <v>82</v>
      </c>
      <c r="J48" s="7" t="s">
        <v>328</v>
      </c>
      <c r="K48" s="9" t="s">
        <v>93</v>
      </c>
      <c r="L48" s="18">
        <v>0.2</v>
      </c>
    </row>
    <row r="49" spans="1:12" ht="51" customHeight="1" x14ac:dyDescent="0.25">
      <c r="C49" s="4" t="s">
        <v>13</v>
      </c>
      <c r="D49" s="2">
        <v>1</v>
      </c>
      <c r="E49" s="1">
        <v>3</v>
      </c>
      <c r="F49" s="6" t="str">
        <f t="shared" si="0"/>
        <v>INICIATIVA13</v>
      </c>
      <c r="G49" s="92" t="str">
        <f t="shared" si="2"/>
        <v>Implementar buzón de sugerencias</v>
      </c>
      <c r="H49" s="92" t="str">
        <f t="shared" si="2"/>
        <v>Valorar las iniciativas del personal para el mejoramiento de la operación y el ambiente de trabajo</v>
      </c>
      <c r="I49" s="7" t="s">
        <v>81</v>
      </c>
      <c r="J49" s="9" t="s">
        <v>33</v>
      </c>
      <c r="K49" s="9" t="s">
        <v>287</v>
      </c>
      <c r="L49" s="18">
        <v>0.5</v>
      </c>
    </row>
    <row r="50" spans="1:12" ht="51" customHeight="1" x14ac:dyDescent="0.25">
      <c r="C50" s="4" t="s">
        <v>13</v>
      </c>
      <c r="D50" s="2">
        <v>1</v>
      </c>
      <c r="E50" s="1">
        <v>4</v>
      </c>
      <c r="F50" s="6" t="str">
        <f t="shared" si="0"/>
        <v>INICIATIVA14</v>
      </c>
      <c r="G50" s="92" t="str">
        <f t="shared" si="2"/>
        <v>Implementar buzón de sugerencias</v>
      </c>
      <c r="H50" s="92" t="str">
        <f t="shared" si="2"/>
        <v>Valorar las iniciativas del personal para el mejoramiento de la operación y el ambiente de trabajo</v>
      </c>
      <c r="I50" s="7" t="s">
        <v>316</v>
      </c>
      <c r="J50" s="9" t="s">
        <v>316</v>
      </c>
      <c r="K50" s="9" t="s">
        <v>316</v>
      </c>
      <c r="L50" s="18" t="s">
        <v>316</v>
      </c>
    </row>
    <row r="51" spans="1:12" ht="51" customHeight="1" x14ac:dyDescent="0.25">
      <c r="C51" s="4" t="s">
        <v>13</v>
      </c>
      <c r="D51" s="2">
        <v>1</v>
      </c>
      <c r="E51" s="1">
        <v>5</v>
      </c>
      <c r="F51" s="6" t="str">
        <f t="shared" si="0"/>
        <v>INICIATIVA15</v>
      </c>
      <c r="G51" s="93" t="str">
        <f t="shared" si="2"/>
        <v>Implementar buzón de sugerencias</v>
      </c>
      <c r="H51" s="93" t="str">
        <f t="shared" si="2"/>
        <v>Valorar las iniciativas del personal para el mejoramiento de la operación y el ambiente de trabajo</v>
      </c>
      <c r="I51" s="7" t="s">
        <v>316</v>
      </c>
      <c r="J51" s="9" t="s">
        <v>316</v>
      </c>
      <c r="K51" s="9" t="s">
        <v>316</v>
      </c>
      <c r="L51" s="18" t="s">
        <v>316</v>
      </c>
    </row>
    <row r="52" spans="1:12" ht="51" customHeight="1" x14ac:dyDescent="0.25">
      <c r="A52" s="10" t="s">
        <v>327</v>
      </c>
      <c r="B52" s="11" t="s">
        <v>300</v>
      </c>
      <c r="C52" s="4" t="s">
        <v>14</v>
      </c>
      <c r="D52" s="2">
        <v>1</v>
      </c>
      <c r="E52" s="1">
        <v>1</v>
      </c>
      <c r="F52" s="6" t="str">
        <f t="shared" si="0"/>
        <v>DESARROLLO11</v>
      </c>
      <c r="G52" s="91" t="s">
        <v>322</v>
      </c>
      <c r="H52" s="91" t="s">
        <v>56</v>
      </c>
      <c r="I52" s="7" t="s">
        <v>288</v>
      </c>
      <c r="J52" s="7" t="s">
        <v>33</v>
      </c>
      <c r="K52" s="7" t="s">
        <v>59</v>
      </c>
      <c r="L52" s="19">
        <v>0.25</v>
      </c>
    </row>
    <row r="53" spans="1:12" ht="51" customHeight="1" x14ac:dyDescent="0.25">
      <c r="C53" s="4" t="s">
        <v>14</v>
      </c>
      <c r="D53" s="2">
        <v>1</v>
      </c>
      <c r="E53" s="1">
        <v>2</v>
      </c>
      <c r="F53" s="6" t="str">
        <f t="shared" si="0"/>
        <v>DESARROLLO12</v>
      </c>
      <c r="G53" s="92" t="str">
        <f t="shared" ref="G53:H56" si="3">G52</f>
        <v>Realizar alianzas estratégicas con instituciones para la ejecución de eventos de capacitación.</v>
      </c>
      <c r="H53" s="92" t="str">
        <f t="shared" si="3"/>
        <v>Desarrollo de capacidades y destrezas del personal</v>
      </c>
      <c r="I53" s="7" t="s">
        <v>95</v>
      </c>
      <c r="J53" s="7" t="s">
        <v>329</v>
      </c>
      <c r="K53" s="7" t="s">
        <v>289</v>
      </c>
      <c r="L53" s="19">
        <v>0.25</v>
      </c>
    </row>
    <row r="54" spans="1:12" ht="51" customHeight="1" x14ac:dyDescent="0.25">
      <c r="C54" s="4" t="s">
        <v>14</v>
      </c>
      <c r="D54" s="2">
        <v>1</v>
      </c>
      <c r="E54" s="1">
        <v>3</v>
      </c>
      <c r="F54" s="6" t="str">
        <f t="shared" si="0"/>
        <v>DESARROLLO13</v>
      </c>
      <c r="G54" s="92" t="str">
        <f t="shared" si="3"/>
        <v>Realizar alianzas estratégicas con instituciones para la ejecución de eventos de capacitación.</v>
      </c>
      <c r="H54" s="92" t="str">
        <f t="shared" si="3"/>
        <v>Desarrollo de capacidades y destrezas del personal</v>
      </c>
      <c r="I54" s="7" t="s">
        <v>57</v>
      </c>
      <c r="J54" s="7" t="s">
        <v>33</v>
      </c>
      <c r="K54" s="7" t="s">
        <v>35</v>
      </c>
      <c r="L54" s="19">
        <v>0.25</v>
      </c>
    </row>
    <row r="55" spans="1:12" ht="51" customHeight="1" x14ac:dyDescent="0.25">
      <c r="C55" s="4" t="s">
        <v>14</v>
      </c>
      <c r="D55" s="2">
        <v>1</v>
      </c>
      <c r="E55" s="1">
        <v>4</v>
      </c>
      <c r="F55" s="6" t="str">
        <f t="shared" si="0"/>
        <v>DESARROLLO14</v>
      </c>
      <c r="G55" s="92" t="str">
        <f t="shared" si="3"/>
        <v>Realizar alianzas estratégicas con instituciones para la ejecución de eventos de capacitación.</v>
      </c>
      <c r="H55" s="92" t="str">
        <f t="shared" si="3"/>
        <v>Desarrollo de capacidades y destrezas del personal</v>
      </c>
      <c r="I55" s="7" t="s">
        <v>58</v>
      </c>
      <c r="J55" s="7" t="s">
        <v>329</v>
      </c>
      <c r="K55" s="7" t="s">
        <v>43</v>
      </c>
      <c r="L55" s="19">
        <v>0.25</v>
      </c>
    </row>
    <row r="56" spans="1:12" ht="51" customHeight="1" x14ac:dyDescent="0.25">
      <c r="C56" s="4" t="s">
        <v>14</v>
      </c>
      <c r="D56" s="2">
        <v>1</v>
      </c>
      <c r="E56" s="1">
        <v>5</v>
      </c>
      <c r="F56" s="6" t="str">
        <f t="shared" si="0"/>
        <v>DESARROLLO15</v>
      </c>
      <c r="G56" s="93" t="str">
        <f t="shared" si="3"/>
        <v>Realizar alianzas estratégicas con instituciones para la ejecución de eventos de capacitación.</v>
      </c>
      <c r="H56" s="93" t="str">
        <f t="shared" si="3"/>
        <v>Desarrollo de capacidades y destrezas del personal</v>
      </c>
      <c r="I56" s="7" t="s">
        <v>316</v>
      </c>
      <c r="J56" s="9" t="s">
        <v>316</v>
      </c>
      <c r="K56" s="9" t="s">
        <v>316</v>
      </c>
      <c r="L56" s="18" t="s">
        <v>316</v>
      </c>
    </row>
    <row r="57" spans="1:12" ht="51" customHeight="1" x14ac:dyDescent="0.25">
      <c r="A57" s="10" t="s">
        <v>327</v>
      </c>
      <c r="B57" s="11" t="s">
        <v>298</v>
      </c>
      <c r="C57" s="4" t="s">
        <v>15</v>
      </c>
      <c r="D57" s="2">
        <v>1</v>
      </c>
      <c r="E57" s="1">
        <v>1</v>
      </c>
      <c r="F57" s="6" t="str">
        <f t="shared" si="0"/>
        <v>EQUIDAD11</v>
      </c>
      <c r="G57" s="100" t="s">
        <v>348</v>
      </c>
      <c r="H57" s="91" t="s">
        <v>62</v>
      </c>
      <c r="I57" s="7" t="s">
        <v>290</v>
      </c>
      <c r="J57" s="9" t="s">
        <v>33</v>
      </c>
      <c r="K57" s="9" t="s">
        <v>59</v>
      </c>
      <c r="L57" s="18">
        <v>0.25</v>
      </c>
    </row>
    <row r="58" spans="1:12" ht="51" customHeight="1" x14ac:dyDescent="0.25">
      <c r="C58" s="4" t="s">
        <v>15</v>
      </c>
      <c r="D58" s="2">
        <v>1</v>
      </c>
      <c r="E58" s="1">
        <v>2</v>
      </c>
      <c r="F58" s="6" t="str">
        <f t="shared" si="0"/>
        <v>EQUIDAD12</v>
      </c>
      <c r="G58" s="92" t="str">
        <f t="shared" ref="G58:H61" si="4">G57</f>
        <v>Realizar taller de sensibilización ante grupos prioritarios</v>
      </c>
      <c r="H58" s="92" t="str">
        <f t="shared" si="4"/>
        <v>Sensibilizar a los servidores sobre la importancia de la equidad en el trato</v>
      </c>
      <c r="I58" s="7" t="s">
        <v>95</v>
      </c>
      <c r="J58" s="9" t="s">
        <v>329</v>
      </c>
      <c r="K58" s="9" t="s">
        <v>60</v>
      </c>
      <c r="L58" s="18">
        <v>0.25</v>
      </c>
    </row>
    <row r="59" spans="1:12" ht="51" customHeight="1" x14ac:dyDescent="0.25">
      <c r="C59" s="4" t="s">
        <v>15</v>
      </c>
      <c r="D59" s="2">
        <v>1</v>
      </c>
      <c r="E59" s="1">
        <v>3</v>
      </c>
      <c r="F59" s="6" t="str">
        <f t="shared" si="0"/>
        <v>EQUIDAD13</v>
      </c>
      <c r="G59" s="92" t="str">
        <f t="shared" si="4"/>
        <v>Realizar taller de sensibilización ante grupos prioritarios</v>
      </c>
      <c r="H59" s="92" t="str">
        <f t="shared" si="4"/>
        <v>Sensibilizar a los servidores sobre la importancia de la equidad en el trato</v>
      </c>
      <c r="I59" s="7" t="s">
        <v>57</v>
      </c>
      <c r="J59" s="9" t="s">
        <v>33</v>
      </c>
      <c r="K59" s="9" t="s">
        <v>35</v>
      </c>
      <c r="L59" s="18">
        <v>0.25</v>
      </c>
    </row>
    <row r="60" spans="1:12" ht="51" customHeight="1" x14ac:dyDescent="0.25">
      <c r="C60" s="4" t="s">
        <v>15</v>
      </c>
      <c r="D60" s="2">
        <v>1</v>
      </c>
      <c r="E60" s="1">
        <v>4</v>
      </c>
      <c r="F60" s="6" t="str">
        <f t="shared" si="0"/>
        <v>EQUIDAD14</v>
      </c>
      <c r="G60" s="92" t="str">
        <f t="shared" si="4"/>
        <v>Realizar taller de sensibilización ante grupos prioritarios</v>
      </c>
      <c r="H60" s="92" t="str">
        <f t="shared" si="4"/>
        <v>Sensibilizar a los servidores sobre la importancia de la equidad en el trato</v>
      </c>
      <c r="I60" s="7" t="s">
        <v>58</v>
      </c>
      <c r="J60" s="9" t="s">
        <v>329</v>
      </c>
      <c r="K60" s="9" t="s">
        <v>43</v>
      </c>
      <c r="L60" s="18">
        <v>0.25</v>
      </c>
    </row>
    <row r="61" spans="1:12" ht="51" customHeight="1" x14ac:dyDescent="0.25">
      <c r="C61" s="4" t="s">
        <v>15</v>
      </c>
      <c r="D61" s="2">
        <v>1</v>
      </c>
      <c r="E61" s="1">
        <v>5</v>
      </c>
      <c r="F61" s="6" t="str">
        <f t="shared" si="0"/>
        <v>EQUIDAD15</v>
      </c>
      <c r="G61" s="93" t="str">
        <f t="shared" si="4"/>
        <v>Realizar taller de sensibilización ante grupos prioritarios</v>
      </c>
      <c r="H61" s="93" t="str">
        <f t="shared" si="4"/>
        <v>Sensibilizar a los servidores sobre la importancia de la equidad en el trato</v>
      </c>
      <c r="I61" s="7" t="s">
        <v>316</v>
      </c>
      <c r="J61" s="9" t="s">
        <v>316</v>
      </c>
      <c r="K61" s="9" t="s">
        <v>316</v>
      </c>
      <c r="L61" s="18" t="s">
        <v>316</v>
      </c>
    </row>
    <row r="62" spans="1:12" ht="51" customHeight="1" x14ac:dyDescent="0.25">
      <c r="A62" s="10" t="s">
        <v>301</v>
      </c>
      <c r="B62" s="11" t="s">
        <v>298</v>
      </c>
      <c r="C62" s="4" t="s">
        <v>16</v>
      </c>
      <c r="D62" s="2">
        <v>1</v>
      </c>
      <c r="E62" s="1">
        <v>1</v>
      </c>
      <c r="F62" s="6" t="str">
        <f t="shared" si="0"/>
        <v>RECONOCIMIENTO11</v>
      </c>
      <c r="G62" s="97" t="s">
        <v>376</v>
      </c>
      <c r="H62" s="91" t="s">
        <v>63</v>
      </c>
      <c r="I62" s="7" t="s">
        <v>306</v>
      </c>
      <c r="J62" s="9" t="s">
        <v>33</v>
      </c>
      <c r="K62" s="9" t="s">
        <v>67</v>
      </c>
      <c r="L62" s="18">
        <v>0.25</v>
      </c>
    </row>
    <row r="63" spans="1:12" ht="51" customHeight="1" x14ac:dyDescent="0.25">
      <c r="C63" s="4" t="s">
        <v>16</v>
      </c>
      <c r="D63" s="2">
        <v>1</v>
      </c>
      <c r="E63" s="1">
        <v>2</v>
      </c>
      <c r="F63" s="6" t="str">
        <f t="shared" si="0"/>
        <v>RECONOCIMIENTO12</v>
      </c>
      <c r="G63" s="92" t="str">
        <f t="shared" ref="G63:H66" si="5">G62</f>
        <v>Realizar reconocimiento por iniciativas individuales</v>
      </c>
      <c r="H63" s="92" t="str">
        <f t="shared" si="5"/>
        <v>Reforzar la iniciativa como valor de los servidores públicos.</v>
      </c>
      <c r="I63" s="7" t="s">
        <v>64</v>
      </c>
      <c r="J63" s="9" t="s">
        <v>33</v>
      </c>
      <c r="K63" s="9" t="s">
        <v>68</v>
      </c>
      <c r="L63" s="18">
        <v>0.25</v>
      </c>
    </row>
    <row r="64" spans="1:12" ht="51" customHeight="1" x14ac:dyDescent="0.25">
      <c r="C64" s="4" t="s">
        <v>16</v>
      </c>
      <c r="D64" s="2">
        <v>1</v>
      </c>
      <c r="E64" s="1">
        <v>3</v>
      </c>
      <c r="F64" s="6" t="str">
        <f t="shared" si="0"/>
        <v>RECONOCIMIENTO13</v>
      </c>
      <c r="G64" s="92" t="str">
        <f t="shared" si="5"/>
        <v>Realizar reconocimiento por iniciativas individuales</v>
      </c>
      <c r="H64" s="92" t="str">
        <f t="shared" si="5"/>
        <v>Reforzar la iniciativa como valor de los servidores públicos.</v>
      </c>
      <c r="I64" s="7" t="s">
        <v>65</v>
      </c>
      <c r="J64" s="9" t="s">
        <v>339</v>
      </c>
      <c r="K64" s="9" t="s">
        <v>69</v>
      </c>
      <c r="L64" s="18">
        <v>0.25</v>
      </c>
    </row>
    <row r="65" spans="1:12" ht="51" customHeight="1" x14ac:dyDescent="0.25">
      <c r="C65" s="4" t="s">
        <v>16</v>
      </c>
      <c r="D65" s="2">
        <v>1</v>
      </c>
      <c r="E65" s="1">
        <v>4</v>
      </c>
      <c r="F65" s="6" t="str">
        <f t="shared" si="0"/>
        <v>RECONOCIMIENTO14</v>
      </c>
      <c r="G65" s="92" t="str">
        <f t="shared" si="5"/>
        <v>Realizar reconocimiento por iniciativas individuales</v>
      </c>
      <c r="H65" s="92" t="str">
        <f t="shared" si="5"/>
        <v>Reforzar la iniciativa como valor de los servidores públicos.</v>
      </c>
      <c r="I65" s="7" t="s">
        <v>66</v>
      </c>
      <c r="J65" s="9" t="s">
        <v>333</v>
      </c>
      <c r="K65" s="9" t="s">
        <v>96</v>
      </c>
      <c r="L65" s="18">
        <v>0.25</v>
      </c>
    </row>
    <row r="66" spans="1:12" ht="51" customHeight="1" x14ac:dyDescent="0.25">
      <c r="C66" s="4" t="s">
        <v>16</v>
      </c>
      <c r="D66" s="2">
        <v>1</v>
      </c>
      <c r="E66" s="1">
        <v>5</v>
      </c>
      <c r="F66" s="6" t="str">
        <f t="shared" si="0"/>
        <v>RECONOCIMIENTO15</v>
      </c>
      <c r="G66" s="93" t="str">
        <f t="shared" si="5"/>
        <v>Realizar reconocimiento por iniciativas individuales</v>
      </c>
      <c r="H66" s="93" t="str">
        <f t="shared" si="5"/>
        <v>Reforzar la iniciativa como valor de los servidores públicos.</v>
      </c>
      <c r="I66" s="7" t="s">
        <v>316</v>
      </c>
      <c r="J66" s="9" t="s">
        <v>316</v>
      </c>
      <c r="K66" s="9" t="s">
        <v>316</v>
      </c>
      <c r="L66" s="18" t="s">
        <v>316</v>
      </c>
    </row>
    <row r="67" spans="1:12" ht="51" customHeight="1" x14ac:dyDescent="0.25">
      <c r="A67" s="10" t="s">
        <v>314</v>
      </c>
      <c r="B67" s="11" t="s">
        <v>300</v>
      </c>
      <c r="C67" s="4" t="s">
        <v>17</v>
      </c>
      <c r="D67" s="2">
        <v>1</v>
      </c>
      <c r="E67" s="1">
        <v>1</v>
      </c>
      <c r="F67" s="6" t="str">
        <f t="shared" ref="F67:F130" si="6">CONCATENATE(C67,D67,E67)</f>
        <v>IDENTIFICACIÓN11</v>
      </c>
      <c r="G67" s="98" t="s">
        <v>349</v>
      </c>
      <c r="H67" s="91" t="s">
        <v>72</v>
      </c>
      <c r="I67" s="7" t="s">
        <v>291</v>
      </c>
      <c r="J67" s="9" t="s">
        <v>33</v>
      </c>
      <c r="K67" s="7" t="s">
        <v>75</v>
      </c>
      <c r="L67" s="18">
        <v>0.33</v>
      </c>
    </row>
    <row r="68" spans="1:12" ht="51" customHeight="1" x14ac:dyDescent="0.25">
      <c r="C68" s="4" t="s">
        <v>17</v>
      </c>
      <c r="D68" s="2">
        <v>1</v>
      </c>
      <c r="E68" s="1">
        <v>2</v>
      </c>
      <c r="F68" s="6" t="str">
        <f t="shared" si="6"/>
        <v>IDENTIFICACIÓN12</v>
      </c>
      <c r="G68" s="92" t="str">
        <f t="shared" ref="G68:H71" si="7">G67</f>
        <v>Realizar campaña de difusión de la historia institucional asociada con la fecha de creación de la institución y sus valores</v>
      </c>
      <c r="H68" s="92" t="str">
        <f t="shared" si="7"/>
        <v>Fortalecer la identificación de los servidores mediante el conocimiento de su institución</v>
      </c>
      <c r="I68" s="7" t="s">
        <v>73</v>
      </c>
      <c r="J68" s="9" t="s">
        <v>55</v>
      </c>
      <c r="K68" s="7" t="s">
        <v>76</v>
      </c>
      <c r="L68" s="18">
        <v>0.33</v>
      </c>
    </row>
    <row r="69" spans="1:12" ht="51" customHeight="1" x14ac:dyDescent="0.25">
      <c r="C69" s="4" t="s">
        <v>17</v>
      </c>
      <c r="D69" s="2">
        <v>1</v>
      </c>
      <c r="E69" s="1">
        <v>3</v>
      </c>
      <c r="F69" s="6" t="str">
        <f t="shared" si="6"/>
        <v>IDENTIFICACIÓN13</v>
      </c>
      <c r="G69" s="92" t="str">
        <f t="shared" si="7"/>
        <v>Realizar campaña de difusión de la historia institucional asociada con la fecha de creación de la institución y sus valores</v>
      </c>
      <c r="H69" s="92" t="str">
        <f t="shared" si="7"/>
        <v>Fortalecer la identificación de los servidores mediante el conocimiento de su institución</v>
      </c>
      <c r="I69" s="7" t="s">
        <v>74</v>
      </c>
      <c r="J69" s="7" t="s">
        <v>328</v>
      </c>
      <c r="K69" s="7" t="s">
        <v>77</v>
      </c>
      <c r="L69" s="18">
        <v>0.34</v>
      </c>
    </row>
    <row r="70" spans="1:12" ht="51" customHeight="1" x14ac:dyDescent="0.25">
      <c r="C70" s="4" t="s">
        <v>17</v>
      </c>
      <c r="D70" s="2">
        <v>1</v>
      </c>
      <c r="E70" s="1">
        <v>4</v>
      </c>
      <c r="F70" s="6" t="str">
        <f t="shared" si="6"/>
        <v>IDENTIFICACIÓN14</v>
      </c>
      <c r="G70" s="92" t="str">
        <f t="shared" si="7"/>
        <v>Realizar campaña de difusión de la historia institucional asociada con la fecha de creación de la institución y sus valores</v>
      </c>
      <c r="H70" s="92" t="str">
        <f t="shared" si="7"/>
        <v>Fortalecer la identificación de los servidores mediante el conocimiento de su institución</v>
      </c>
      <c r="I70" s="7" t="s">
        <v>316</v>
      </c>
      <c r="J70" s="9" t="s">
        <v>316</v>
      </c>
      <c r="K70" s="9" t="s">
        <v>316</v>
      </c>
      <c r="L70" s="18" t="s">
        <v>316</v>
      </c>
    </row>
    <row r="71" spans="1:12" ht="51" customHeight="1" x14ac:dyDescent="0.25">
      <c r="C71" s="4" t="s">
        <v>17</v>
      </c>
      <c r="D71" s="2">
        <v>1</v>
      </c>
      <c r="E71" s="1">
        <v>5</v>
      </c>
      <c r="F71" s="6" t="str">
        <f t="shared" si="6"/>
        <v>IDENTIFICACIÓN15</v>
      </c>
      <c r="G71" s="93" t="str">
        <f t="shared" si="7"/>
        <v>Realizar campaña de difusión de la historia institucional asociada con la fecha de creación de la institución y sus valores</v>
      </c>
      <c r="H71" s="93" t="str">
        <f t="shared" si="7"/>
        <v>Fortalecer la identificación de los servidores mediante el conocimiento de su institución</v>
      </c>
      <c r="I71" s="7" t="s">
        <v>316</v>
      </c>
      <c r="J71" s="9" t="s">
        <v>316</v>
      </c>
      <c r="K71" s="9" t="s">
        <v>316</v>
      </c>
      <c r="L71" s="18" t="s">
        <v>316</v>
      </c>
    </row>
    <row r="72" spans="1:12" ht="51" customHeight="1" x14ac:dyDescent="0.25">
      <c r="A72" s="10" t="s">
        <v>301</v>
      </c>
      <c r="B72" s="11" t="s">
        <v>299</v>
      </c>
      <c r="C72" s="4" t="s">
        <v>18</v>
      </c>
      <c r="D72" s="2">
        <v>1</v>
      </c>
      <c r="E72" s="1">
        <v>1</v>
      </c>
      <c r="F72" s="6" t="str">
        <f t="shared" si="6"/>
        <v>INTEGRACIÓN11</v>
      </c>
      <c r="G72" s="91" t="s">
        <v>324</v>
      </c>
      <c r="H72" s="91" t="s">
        <v>323</v>
      </c>
      <c r="I72" s="7" t="s">
        <v>307</v>
      </c>
      <c r="J72" s="7" t="s">
        <v>33</v>
      </c>
      <c r="K72" s="7" t="s">
        <v>48</v>
      </c>
      <c r="L72" s="18">
        <v>0.25</v>
      </c>
    </row>
    <row r="73" spans="1:12" ht="51" customHeight="1" x14ac:dyDescent="0.25">
      <c r="C73" s="4" t="s">
        <v>18</v>
      </c>
      <c r="D73" s="2">
        <v>1</v>
      </c>
      <c r="E73" s="1">
        <v>2</v>
      </c>
      <c r="F73" s="6" t="str">
        <f t="shared" si="6"/>
        <v>INTEGRACIÓN12</v>
      </c>
      <c r="G73" s="92"/>
      <c r="H73" s="92" t="str">
        <f>H72</f>
        <v>Dar a conocer de manera lúdica las actividades efectuadas por cada unidad administrativa</v>
      </c>
      <c r="I73" s="7" t="s">
        <v>49</v>
      </c>
      <c r="J73" s="7" t="s">
        <v>33</v>
      </c>
      <c r="K73" s="7" t="s">
        <v>50</v>
      </c>
      <c r="L73" s="18">
        <v>0.25</v>
      </c>
    </row>
    <row r="74" spans="1:12" ht="51" customHeight="1" x14ac:dyDescent="0.25">
      <c r="C74" s="4" t="s">
        <v>18</v>
      </c>
      <c r="D74" s="2">
        <v>1</v>
      </c>
      <c r="E74" s="1">
        <v>3</v>
      </c>
      <c r="F74" s="6" t="str">
        <f t="shared" si="6"/>
        <v>INTEGRACIÓN13</v>
      </c>
      <c r="G74" s="92"/>
      <c r="H74" s="92" t="str">
        <f>H73</f>
        <v>Dar a conocer de manera lúdica las actividades efectuadas por cada unidad administrativa</v>
      </c>
      <c r="I74" s="7" t="s">
        <v>51</v>
      </c>
      <c r="J74" s="7" t="s">
        <v>33</v>
      </c>
      <c r="K74" s="7" t="s">
        <v>52</v>
      </c>
      <c r="L74" s="18">
        <v>0.25</v>
      </c>
    </row>
    <row r="75" spans="1:12" ht="51" customHeight="1" x14ac:dyDescent="0.25">
      <c r="C75" s="4" t="s">
        <v>18</v>
      </c>
      <c r="D75" s="2">
        <v>1</v>
      </c>
      <c r="E75" s="1">
        <v>4</v>
      </c>
      <c r="F75" s="6" t="str">
        <f t="shared" si="6"/>
        <v>INTEGRACIÓN14</v>
      </c>
      <c r="G75" s="92"/>
      <c r="H75" s="92" t="str">
        <f>H74</f>
        <v>Dar a conocer de manera lúdica las actividades efectuadas por cada unidad administrativa</v>
      </c>
      <c r="I75" s="7" t="s">
        <v>53</v>
      </c>
      <c r="J75" s="7" t="s">
        <v>33</v>
      </c>
      <c r="K75" s="7" t="s">
        <v>78</v>
      </c>
      <c r="L75" s="18">
        <v>0.25</v>
      </c>
    </row>
    <row r="76" spans="1:12" ht="51" customHeight="1" x14ac:dyDescent="0.25">
      <c r="C76" s="4" t="s">
        <v>18</v>
      </c>
      <c r="D76" s="2">
        <v>1</v>
      </c>
      <c r="E76" s="1">
        <v>5</v>
      </c>
      <c r="F76" s="6" t="str">
        <f t="shared" si="6"/>
        <v>INTEGRACIÓN15</v>
      </c>
      <c r="G76" s="93"/>
      <c r="H76" s="93" t="str">
        <f>H75</f>
        <v>Dar a conocer de manera lúdica las actividades efectuadas por cada unidad administrativa</v>
      </c>
      <c r="I76" s="7" t="s">
        <v>316</v>
      </c>
      <c r="J76" s="9" t="s">
        <v>316</v>
      </c>
      <c r="K76" s="9" t="s">
        <v>316</v>
      </c>
      <c r="L76" s="18" t="s">
        <v>316</v>
      </c>
    </row>
    <row r="77" spans="1:12" ht="51" customHeight="1" x14ac:dyDescent="0.25">
      <c r="A77" s="10" t="s">
        <v>327</v>
      </c>
      <c r="B77" s="11" t="s">
        <v>299</v>
      </c>
      <c r="C77" s="5" t="s">
        <v>19</v>
      </c>
      <c r="D77" s="2">
        <v>1</v>
      </c>
      <c r="E77" s="1">
        <v>1</v>
      </c>
      <c r="F77" s="6" t="str">
        <f t="shared" si="6"/>
        <v>HERRAMIENTAS11</v>
      </c>
      <c r="G77" s="94" t="s">
        <v>350</v>
      </c>
      <c r="H77" s="91" t="s">
        <v>292</v>
      </c>
      <c r="I77" s="7" t="s">
        <v>90</v>
      </c>
      <c r="J77" s="9" t="s">
        <v>334</v>
      </c>
      <c r="K77" s="9" t="s">
        <v>97</v>
      </c>
      <c r="L77" s="18">
        <v>0.25</v>
      </c>
    </row>
    <row r="78" spans="1:12" ht="51" customHeight="1" x14ac:dyDescent="0.25">
      <c r="C78" s="5" t="s">
        <v>19</v>
      </c>
      <c r="D78" s="2">
        <v>1</v>
      </c>
      <c r="E78" s="1">
        <v>2</v>
      </c>
      <c r="F78" s="6" t="str">
        <f t="shared" si="6"/>
        <v>HERRAMIENTAS12</v>
      </c>
      <c r="G78" s="92" t="str">
        <f t="shared" ref="G78:H81" si="8">G77</f>
        <v>Realizar talleres de capacitación en ofimática</v>
      </c>
      <c r="H78" s="92" t="str">
        <f t="shared" si="8"/>
        <v>Mejorar las aptitudes de los servidores para el ejercicio de sus funciones mediante la mejora del manejo herramientas ofimáticas</v>
      </c>
      <c r="I78" s="7" t="s">
        <v>83</v>
      </c>
      <c r="J78" s="9" t="s">
        <v>334</v>
      </c>
      <c r="K78" s="9" t="s">
        <v>35</v>
      </c>
      <c r="L78" s="18">
        <v>0.25</v>
      </c>
    </row>
    <row r="79" spans="1:12" ht="51" customHeight="1" x14ac:dyDescent="0.25">
      <c r="C79" s="5" t="s">
        <v>19</v>
      </c>
      <c r="D79" s="2">
        <v>1</v>
      </c>
      <c r="E79" s="1">
        <v>3</v>
      </c>
      <c r="F79" s="6" t="str">
        <f t="shared" si="6"/>
        <v>HERRAMIENTAS13</v>
      </c>
      <c r="G79" s="92" t="str">
        <f t="shared" si="8"/>
        <v>Realizar talleres de capacitación en ofimática</v>
      </c>
      <c r="H79" s="92" t="str">
        <f t="shared" si="8"/>
        <v>Mejorar las aptitudes de los servidores para el ejercicio de sus funciones mediante la mejora del manejo herramientas ofimáticas</v>
      </c>
      <c r="I79" s="7" t="s">
        <v>84</v>
      </c>
      <c r="J79" s="9" t="s">
        <v>335</v>
      </c>
      <c r="K79" s="9" t="s">
        <v>86</v>
      </c>
      <c r="L79" s="18">
        <v>0.25</v>
      </c>
    </row>
    <row r="80" spans="1:12" ht="51" customHeight="1" x14ac:dyDescent="0.25">
      <c r="C80" s="5" t="s">
        <v>19</v>
      </c>
      <c r="D80" s="2">
        <v>1</v>
      </c>
      <c r="E80" s="1">
        <v>4</v>
      </c>
      <c r="F80" s="6" t="str">
        <f t="shared" si="6"/>
        <v>HERRAMIENTAS14</v>
      </c>
      <c r="G80" s="92" t="str">
        <f t="shared" si="8"/>
        <v>Realizar talleres de capacitación en ofimática</v>
      </c>
      <c r="H80" s="92" t="str">
        <f t="shared" si="8"/>
        <v>Mejorar las aptitudes de los servidores para el ejercicio de sus funciones mediante la mejora del manejo herramientas ofimáticas</v>
      </c>
      <c r="I80" s="7" t="s">
        <v>85</v>
      </c>
      <c r="J80" s="9" t="s">
        <v>334</v>
      </c>
      <c r="K80" s="9" t="s">
        <v>43</v>
      </c>
      <c r="L80" s="18">
        <v>0.25</v>
      </c>
    </row>
    <row r="81" spans="1:12" ht="51" customHeight="1" x14ac:dyDescent="0.25">
      <c r="C81" s="5" t="s">
        <v>19</v>
      </c>
      <c r="D81" s="2">
        <v>1</v>
      </c>
      <c r="E81" s="1">
        <v>5</v>
      </c>
      <c r="F81" s="6" t="str">
        <f t="shared" si="6"/>
        <v>HERRAMIENTAS15</v>
      </c>
      <c r="G81" s="93" t="str">
        <f t="shared" si="8"/>
        <v>Realizar talleres de capacitación en ofimática</v>
      </c>
      <c r="H81" s="93" t="str">
        <f t="shared" si="8"/>
        <v>Mejorar las aptitudes de los servidores para el ejercicio de sus funciones mediante la mejora del manejo herramientas ofimáticas</v>
      </c>
      <c r="I81" s="7" t="s">
        <v>316</v>
      </c>
      <c r="J81" s="9" t="s">
        <v>316</v>
      </c>
      <c r="K81" s="9" t="s">
        <v>316</v>
      </c>
      <c r="L81" s="18" t="s">
        <v>316</v>
      </c>
    </row>
    <row r="82" spans="1:12" ht="51" customHeight="1" x14ac:dyDescent="0.25">
      <c r="A82" s="10" t="s">
        <v>301</v>
      </c>
      <c r="B82" s="11" t="s">
        <v>299</v>
      </c>
      <c r="C82" s="5" t="s">
        <v>20</v>
      </c>
      <c r="D82" s="2">
        <v>1</v>
      </c>
      <c r="E82" s="1">
        <v>1</v>
      </c>
      <c r="F82" s="6" t="str">
        <f t="shared" si="6"/>
        <v>INSTALACIONES11</v>
      </c>
      <c r="G82" s="91" t="s">
        <v>377</v>
      </c>
      <c r="H82" s="91" t="s">
        <v>38</v>
      </c>
      <c r="I82" s="7" t="s">
        <v>381</v>
      </c>
      <c r="J82" s="9" t="s">
        <v>33</v>
      </c>
      <c r="K82" s="9" t="s">
        <v>70</v>
      </c>
      <c r="L82" s="18">
        <v>0.5</v>
      </c>
    </row>
    <row r="83" spans="1:12" ht="51" customHeight="1" x14ac:dyDescent="0.25">
      <c r="C83" s="5" t="s">
        <v>20</v>
      </c>
      <c r="D83" s="2">
        <v>1</v>
      </c>
      <c r="E83" s="1">
        <v>2</v>
      </c>
      <c r="F83" s="6" t="str">
        <f t="shared" si="6"/>
        <v>INSTALACIONES12</v>
      </c>
      <c r="G83" s="92" t="str">
        <f t="shared" ref="G83:H86" si="9">G82</f>
        <v>Realizar campaña de ergonomía en el trabajo</v>
      </c>
      <c r="H83" s="92" t="str">
        <f t="shared" si="9"/>
        <v>Prevenir problemas generados por mala postura y hábitos en el entorno del trabajo.</v>
      </c>
      <c r="I83" s="7" t="s">
        <v>39</v>
      </c>
      <c r="J83" s="9" t="s">
        <v>33</v>
      </c>
      <c r="K83" s="9" t="s">
        <v>48</v>
      </c>
      <c r="L83" s="18">
        <v>0.25</v>
      </c>
    </row>
    <row r="84" spans="1:12" ht="51" customHeight="1" x14ac:dyDescent="0.25">
      <c r="C84" s="5" t="s">
        <v>20</v>
      </c>
      <c r="D84" s="2">
        <v>1</v>
      </c>
      <c r="E84" s="1">
        <v>3</v>
      </c>
      <c r="F84" s="6" t="str">
        <f t="shared" si="6"/>
        <v>INSTALACIONES13</v>
      </c>
      <c r="G84" s="92" t="str">
        <f t="shared" si="9"/>
        <v>Realizar campaña de ergonomía en el trabajo</v>
      </c>
      <c r="H84" s="92" t="str">
        <f t="shared" si="9"/>
        <v>Prevenir problemas generados por mala postura y hábitos en el entorno del trabajo.</v>
      </c>
      <c r="I84" s="7" t="s">
        <v>40</v>
      </c>
      <c r="J84" s="9" t="s">
        <v>329</v>
      </c>
      <c r="K84" s="9" t="s">
        <v>71</v>
      </c>
      <c r="L84" s="18">
        <v>0.25</v>
      </c>
    </row>
    <row r="85" spans="1:12" ht="51" customHeight="1" x14ac:dyDescent="0.25">
      <c r="C85" s="5" t="s">
        <v>20</v>
      </c>
      <c r="D85" s="2">
        <v>1</v>
      </c>
      <c r="E85" s="1">
        <v>4</v>
      </c>
      <c r="F85" s="6" t="str">
        <f t="shared" si="6"/>
        <v>INSTALACIONES14</v>
      </c>
      <c r="G85" s="92" t="str">
        <f t="shared" si="9"/>
        <v>Realizar campaña de ergonomía en el trabajo</v>
      </c>
      <c r="H85" s="92" t="str">
        <f t="shared" si="9"/>
        <v>Prevenir problemas generados por mala postura y hábitos en el entorno del trabajo.</v>
      </c>
      <c r="I85" s="7" t="s">
        <v>316</v>
      </c>
      <c r="J85" s="9" t="s">
        <v>316</v>
      </c>
      <c r="K85" s="9" t="s">
        <v>316</v>
      </c>
      <c r="L85" s="18" t="s">
        <v>316</v>
      </c>
    </row>
    <row r="86" spans="1:12" ht="51" customHeight="1" x14ac:dyDescent="0.25">
      <c r="C86" s="5" t="s">
        <v>20</v>
      </c>
      <c r="D86" s="2">
        <v>1</v>
      </c>
      <c r="E86" s="1">
        <v>5</v>
      </c>
      <c r="F86" s="6" t="str">
        <f t="shared" si="6"/>
        <v>INSTALACIONES15</v>
      </c>
      <c r="G86" s="93" t="str">
        <f t="shared" si="9"/>
        <v>Realizar campaña de ergonomía en el trabajo</v>
      </c>
      <c r="H86" s="93" t="str">
        <f t="shared" si="9"/>
        <v>Prevenir problemas generados por mala postura y hábitos en el entorno del trabajo.</v>
      </c>
      <c r="I86" s="7" t="s">
        <v>316</v>
      </c>
      <c r="J86" s="9" t="s">
        <v>316</v>
      </c>
      <c r="K86" s="9" t="s">
        <v>316</v>
      </c>
      <c r="L86" s="18" t="s">
        <v>316</v>
      </c>
    </row>
    <row r="87" spans="1:12" ht="51" customHeight="1" x14ac:dyDescent="0.25">
      <c r="A87" s="10" t="s">
        <v>301</v>
      </c>
      <c r="B87" s="11" t="s">
        <v>300</v>
      </c>
      <c r="C87" s="5" t="s">
        <v>21</v>
      </c>
      <c r="D87" s="2">
        <v>1</v>
      </c>
      <c r="E87" s="1">
        <v>1</v>
      </c>
      <c r="F87" s="6" t="str">
        <f t="shared" si="6"/>
        <v>EQUILIBRIO PERSONA - TRABAJO11</v>
      </c>
      <c r="G87" s="95" t="s">
        <v>28</v>
      </c>
      <c r="H87" s="91" t="s">
        <v>29</v>
      </c>
      <c r="I87" s="7" t="s">
        <v>30</v>
      </c>
      <c r="J87" s="9" t="s">
        <v>33</v>
      </c>
      <c r="K87" s="9" t="s">
        <v>34</v>
      </c>
      <c r="L87" s="18">
        <v>0.25</v>
      </c>
    </row>
    <row r="88" spans="1:12" ht="51" customHeight="1" x14ac:dyDescent="0.25">
      <c r="C88" s="5" t="s">
        <v>21</v>
      </c>
      <c r="D88" s="2">
        <v>1</v>
      </c>
      <c r="E88" s="1">
        <v>2</v>
      </c>
      <c r="F88" s="6" t="str">
        <f t="shared" si="6"/>
        <v>EQUILIBRIO PERSONA - TRABAJO12</v>
      </c>
      <c r="G88" s="92" t="str">
        <f t="shared" ref="G88:H91" si="10">G87</f>
        <v>Casa abierta: trabajando con mi hijo.</v>
      </c>
      <c r="H88" s="92" t="str">
        <f t="shared" si="10"/>
        <v>Involucrar a las familias en el trabajo realizado por los servidores.</v>
      </c>
      <c r="I88" s="7" t="s">
        <v>31</v>
      </c>
      <c r="J88" s="9" t="s">
        <v>329</v>
      </c>
      <c r="K88" s="9" t="s">
        <v>35</v>
      </c>
      <c r="L88" s="18">
        <v>0.25</v>
      </c>
    </row>
    <row r="89" spans="1:12" ht="51" customHeight="1" x14ac:dyDescent="0.25">
      <c r="C89" s="5" t="s">
        <v>21</v>
      </c>
      <c r="D89" s="2">
        <v>1</v>
      </c>
      <c r="E89" s="1">
        <v>3</v>
      </c>
      <c r="F89" s="6" t="str">
        <f t="shared" si="6"/>
        <v>EQUILIBRIO PERSONA - TRABAJO13</v>
      </c>
      <c r="G89" s="92" t="str">
        <f t="shared" si="10"/>
        <v>Casa abierta: trabajando con mi hijo.</v>
      </c>
      <c r="H89" s="92" t="str">
        <f t="shared" si="10"/>
        <v>Involucrar a las familias en el trabajo realizado por los servidores.</v>
      </c>
      <c r="I89" s="7" t="s">
        <v>32</v>
      </c>
      <c r="J89" s="7" t="s">
        <v>328</v>
      </c>
      <c r="K89" s="9" t="s">
        <v>36</v>
      </c>
      <c r="L89" s="18">
        <v>0.25</v>
      </c>
    </row>
    <row r="90" spans="1:12" ht="51" customHeight="1" x14ac:dyDescent="0.25">
      <c r="C90" s="5" t="s">
        <v>21</v>
      </c>
      <c r="D90" s="2">
        <v>1</v>
      </c>
      <c r="E90" s="1">
        <v>4</v>
      </c>
      <c r="F90" s="6" t="str">
        <f t="shared" si="6"/>
        <v>EQUILIBRIO PERSONA - TRABAJO14</v>
      </c>
      <c r="G90" s="92" t="str">
        <f t="shared" si="10"/>
        <v>Casa abierta: trabajando con mi hijo.</v>
      </c>
      <c r="H90" s="92" t="str">
        <f t="shared" si="10"/>
        <v>Involucrar a las familias en el trabajo realizado por los servidores.</v>
      </c>
      <c r="I90" s="7" t="s">
        <v>88</v>
      </c>
      <c r="J90" s="9" t="s">
        <v>336</v>
      </c>
      <c r="K90" s="9" t="s">
        <v>37</v>
      </c>
      <c r="L90" s="18">
        <v>0.25</v>
      </c>
    </row>
    <row r="91" spans="1:12" ht="51" customHeight="1" x14ac:dyDescent="0.25">
      <c r="C91" s="5" t="s">
        <v>21</v>
      </c>
      <c r="D91" s="2">
        <v>1</v>
      </c>
      <c r="E91" s="1">
        <v>5</v>
      </c>
      <c r="F91" s="6" t="str">
        <f t="shared" si="6"/>
        <v>EQUILIBRIO PERSONA - TRABAJO15</v>
      </c>
      <c r="G91" s="93" t="str">
        <f t="shared" si="10"/>
        <v>Casa abierta: trabajando con mi hijo.</v>
      </c>
      <c r="H91" s="93" t="str">
        <f t="shared" si="10"/>
        <v>Involucrar a las familias en el trabajo realizado por los servidores.</v>
      </c>
      <c r="I91" s="7" t="s">
        <v>316</v>
      </c>
      <c r="J91" s="9" t="s">
        <v>316</v>
      </c>
      <c r="K91" s="9" t="s">
        <v>316</v>
      </c>
      <c r="L91" s="18" t="s">
        <v>316</v>
      </c>
    </row>
    <row r="92" spans="1:12" ht="51" customHeight="1" x14ac:dyDescent="0.25">
      <c r="A92" s="10" t="s">
        <v>326</v>
      </c>
      <c r="B92" s="11" t="s">
        <v>300</v>
      </c>
      <c r="C92" s="3" t="s">
        <v>5</v>
      </c>
      <c r="D92" s="2">
        <v>2</v>
      </c>
      <c r="E92" s="1">
        <v>1</v>
      </c>
      <c r="F92" s="6" t="str">
        <f t="shared" si="6"/>
        <v>CREDIBILIDAD21</v>
      </c>
      <c r="G92" s="91" t="s">
        <v>101</v>
      </c>
      <c r="H92" s="91" t="s">
        <v>102</v>
      </c>
      <c r="I92" s="7" t="s">
        <v>103</v>
      </c>
      <c r="J92" s="9" t="s">
        <v>329</v>
      </c>
      <c r="K92" s="9" t="s">
        <v>108</v>
      </c>
      <c r="L92" s="18">
        <v>0.33</v>
      </c>
    </row>
    <row r="93" spans="1:12" ht="51" customHeight="1" x14ac:dyDescent="0.25">
      <c r="C93" s="3" t="s">
        <v>5</v>
      </c>
      <c r="D93" s="2">
        <v>2</v>
      </c>
      <c r="E93" s="1">
        <v>2</v>
      </c>
      <c r="F93" s="6" t="str">
        <f t="shared" si="6"/>
        <v>CREDIBILIDAD22</v>
      </c>
      <c r="G93" s="92"/>
      <c r="H93" s="92"/>
      <c r="I93" s="7" t="s">
        <v>104</v>
      </c>
      <c r="J93" s="7" t="s">
        <v>328</v>
      </c>
      <c r="K93" s="9" t="s">
        <v>106</v>
      </c>
      <c r="L93" s="18">
        <v>0.33</v>
      </c>
    </row>
    <row r="94" spans="1:12" ht="51" customHeight="1" x14ac:dyDescent="0.25">
      <c r="C94" s="3" t="s">
        <v>5</v>
      </c>
      <c r="D94" s="2">
        <v>2</v>
      </c>
      <c r="E94" s="1">
        <v>3</v>
      </c>
      <c r="F94" s="6" t="str">
        <f t="shared" si="6"/>
        <v>CREDIBILIDAD23</v>
      </c>
      <c r="G94" s="92"/>
      <c r="H94" s="92"/>
      <c r="I94" s="7" t="s">
        <v>105</v>
      </c>
      <c r="J94" s="9" t="s">
        <v>33</v>
      </c>
      <c r="K94" s="9" t="s">
        <v>107</v>
      </c>
      <c r="L94" s="18">
        <v>0.34</v>
      </c>
    </row>
    <row r="95" spans="1:12" ht="51" customHeight="1" x14ac:dyDescent="0.25">
      <c r="C95" s="3" t="s">
        <v>5</v>
      </c>
      <c r="D95" s="2">
        <v>2</v>
      </c>
      <c r="E95" s="1">
        <v>4</v>
      </c>
      <c r="F95" s="6" t="str">
        <f t="shared" si="6"/>
        <v>CREDIBILIDAD24</v>
      </c>
      <c r="G95" s="92"/>
      <c r="H95" s="92"/>
      <c r="I95" s="7" t="s">
        <v>316</v>
      </c>
      <c r="J95" s="9" t="s">
        <v>316</v>
      </c>
      <c r="K95" s="9" t="s">
        <v>316</v>
      </c>
      <c r="L95" s="18" t="s">
        <v>316</v>
      </c>
    </row>
    <row r="96" spans="1:12" ht="51" customHeight="1" x14ac:dyDescent="0.25">
      <c r="C96" s="3" t="s">
        <v>5</v>
      </c>
      <c r="D96" s="2">
        <v>2</v>
      </c>
      <c r="E96" s="1">
        <v>5</v>
      </c>
      <c r="F96" s="6" t="str">
        <f t="shared" si="6"/>
        <v>CREDIBILIDAD25</v>
      </c>
      <c r="G96" s="93"/>
      <c r="H96" s="93"/>
      <c r="I96" s="7" t="s">
        <v>316</v>
      </c>
      <c r="J96" s="9" t="s">
        <v>316</v>
      </c>
      <c r="K96" s="9" t="s">
        <v>316</v>
      </c>
      <c r="L96" s="18" t="s">
        <v>316</v>
      </c>
    </row>
    <row r="97" spans="1:12" ht="51" customHeight="1" x14ac:dyDescent="0.25">
      <c r="A97" s="10" t="s">
        <v>327</v>
      </c>
      <c r="B97" s="11" t="s">
        <v>298</v>
      </c>
      <c r="C97" s="3" t="s">
        <v>6</v>
      </c>
      <c r="D97" s="2">
        <v>2</v>
      </c>
      <c r="E97" s="1">
        <v>1</v>
      </c>
      <c r="F97" s="6" t="str">
        <f t="shared" si="6"/>
        <v>MOTIVACIÓN21</v>
      </c>
      <c r="G97" s="91" t="s">
        <v>351</v>
      </c>
      <c r="H97" s="91" t="s">
        <v>224</v>
      </c>
      <c r="I97" s="7" t="s">
        <v>44</v>
      </c>
      <c r="J97" s="9" t="s">
        <v>33</v>
      </c>
      <c r="K97" s="9" t="s">
        <v>41</v>
      </c>
      <c r="L97" s="18">
        <v>0.5</v>
      </c>
    </row>
    <row r="98" spans="1:12" ht="51" customHeight="1" x14ac:dyDescent="0.25">
      <c r="C98" s="3" t="s">
        <v>6</v>
      </c>
      <c r="D98" s="2">
        <v>2</v>
      </c>
      <c r="E98" s="1">
        <v>2</v>
      </c>
      <c r="F98" s="6" t="str">
        <f t="shared" si="6"/>
        <v>MOTIVACIÓN22</v>
      </c>
      <c r="G98" s="92"/>
      <c r="H98" s="92"/>
      <c r="I98" s="7" t="s">
        <v>42</v>
      </c>
      <c r="J98" s="9" t="s">
        <v>33</v>
      </c>
      <c r="K98" s="9" t="s">
        <v>43</v>
      </c>
      <c r="L98" s="18">
        <v>0.5</v>
      </c>
    </row>
    <row r="99" spans="1:12" ht="51" customHeight="1" x14ac:dyDescent="0.25">
      <c r="C99" s="3" t="s">
        <v>6</v>
      </c>
      <c r="D99" s="2">
        <v>2</v>
      </c>
      <c r="E99" s="1">
        <v>3</v>
      </c>
      <c r="F99" s="6" t="str">
        <f t="shared" si="6"/>
        <v>MOTIVACIÓN23</v>
      </c>
      <c r="G99" s="92"/>
      <c r="H99" s="92"/>
      <c r="I99" s="7" t="s">
        <v>316</v>
      </c>
      <c r="J99" s="9" t="s">
        <v>316</v>
      </c>
      <c r="K99" s="9" t="s">
        <v>316</v>
      </c>
      <c r="L99" s="18" t="s">
        <v>316</v>
      </c>
    </row>
    <row r="100" spans="1:12" ht="51" customHeight="1" x14ac:dyDescent="0.25">
      <c r="C100" s="3" t="s">
        <v>6</v>
      </c>
      <c r="D100" s="2">
        <v>2</v>
      </c>
      <c r="E100" s="1">
        <v>4</v>
      </c>
      <c r="F100" s="6" t="str">
        <f t="shared" si="6"/>
        <v>MOTIVACIÓN24</v>
      </c>
      <c r="G100" s="92"/>
      <c r="H100" s="92"/>
      <c r="I100" s="7" t="s">
        <v>316</v>
      </c>
      <c r="J100" s="9" t="s">
        <v>316</v>
      </c>
      <c r="K100" s="9" t="s">
        <v>316</v>
      </c>
      <c r="L100" s="18" t="s">
        <v>316</v>
      </c>
    </row>
    <row r="101" spans="1:12" ht="51" customHeight="1" x14ac:dyDescent="0.25">
      <c r="C101" s="3" t="s">
        <v>6</v>
      </c>
      <c r="D101" s="2">
        <v>2</v>
      </c>
      <c r="E101" s="1">
        <v>5</v>
      </c>
      <c r="F101" s="6" t="str">
        <f t="shared" si="6"/>
        <v>MOTIVACIÓN25</v>
      </c>
      <c r="G101" s="93"/>
      <c r="H101" s="93"/>
      <c r="I101" s="7" t="s">
        <v>316</v>
      </c>
      <c r="J101" s="9" t="s">
        <v>316</v>
      </c>
      <c r="K101" s="9" t="s">
        <v>316</v>
      </c>
      <c r="L101" s="18" t="s">
        <v>316</v>
      </c>
    </row>
    <row r="102" spans="1:12" ht="51" customHeight="1" x14ac:dyDescent="0.25">
      <c r="A102" s="10" t="s">
        <v>314</v>
      </c>
      <c r="B102" s="11" t="s">
        <v>298</v>
      </c>
      <c r="C102" s="3" t="s">
        <v>7</v>
      </c>
      <c r="D102" s="2">
        <v>2</v>
      </c>
      <c r="E102" s="1">
        <v>1</v>
      </c>
      <c r="F102" s="6" t="str">
        <f t="shared" si="6"/>
        <v>COMUNICACIÓN21</v>
      </c>
      <c r="G102" s="96" t="s">
        <v>352</v>
      </c>
      <c r="H102" s="91" t="s">
        <v>109</v>
      </c>
      <c r="I102" s="7" t="s">
        <v>110</v>
      </c>
      <c r="J102" s="9" t="s">
        <v>55</v>
      </c>
      <c r="K102" s="9" t="s">
        <v>113</v>
      </c>
      <c r="L102" s="18">
        <v>0.33</v>
      </c>
    </row>
    <row r="103" spans="1:12" ht="51" customHeight="1" x14ac:dyDescent="0.25">
      <c r="C103" s="3" t="s">
        <v>7</v>
      </c>
      <c r="D103" s="2">
        <v>2</v>
      </c>
      <c r="E103" s="1">
        <v>2</v>
      </c>
      <c r="F103" s="6" t="str">
        <f t="shared" si="6"/>
        <v>COMUNICACIÓN22</v>
      </c>
      <c r="G103" s="92" t="str">
        <f t="shared" ref="G103:H106" si="11">G102</f>
        <v>Elaborar trimestralmente boletín informativo y formativo</v>
      </c>
      <c r="H103" s="92" t="str">
        <f t="shared" si="11"/>
        <v>Informar a los miembros de la institución sobre eventos relevantes de la institución y difusión de buenas prácticas.</v>
      </c>
      <c r="I103" s="7" t="s">
        <v>111</v>
      </c>
      <c r="J103" s="7" t="s">
        <v>328</v>
      </c>
      <c r="K103" s="9" t="s">
        <v>33</v>
      </c>
      <c r="L103" s="18">
        <v>0.33</v>
      </c>
    </row>
    <row r="104" spans="1:12" ht="51" customHeight="1" x14ac:dyDescent="0.25">
      <c r="C104" s="3" t="s">
        <v>7</v>
      </c>
      <c r="D104" s="2">
        <v>2</v>
      </c>
      <c r="E104" s="1">
        <v>3</v>
      </c>
      <c r="F104" s="6" t="str">
        <f t="shared" si="6"/>
        <v>COMUNICACIÓN23</v>
      </c>
      <c r="G104" s="92" t="str">
        <f t="shared" si="11"/>
        <v>Elaborar trimestralmente boletín informativo y formativo</v>
      </c>
      <c r="H104" s="92" t="str">
        <f t="shared" si="11"/>
        <v>Informar a los miembros de la institución sobre eventos relevantes de la institución y difusión de buenas prácticas.</v>
      </c>
      <c r="I104" s="7" t="s">
        <v>112</v>
      </c>
      <c r="J104" s="9" t="s">
        <v>33</v>
      </c>
      <c r="K104" s="9" t="s">
        <v>33</v>
      </c>
      <c r="L104" s="18">
        <v>0.34</v>
      </c>
    </row>
    <row r="105" spans="1:12" ht="51" customHeight="1" x14ac:dyDescent="0.25">
      <c r="C105" s="3" t="s">
        <v>7</v>
      </c>
      <c r="D105" s="2">
        <v>2</v>
      </c>
      <c r="E105" s="1">
        <v>4</v>
      </c>
      <c r="F105" s="6" t="str">
        <f t="shared" si="6"/>
        <v>COMUNICACIÓN24</v>
      </c>
      <c r="G105" s="92" t="str">
        <f t="shared" si="11"/>
        <v>Elaborar trimestralmente boletín informativo y formativo</v>
      </c>
      <c r="H105" s="92" t="str">
        <f t="shared" si="11"/>
        <v>Informar a los miembros de la institución sobre eventos relevantes de la institución y difusión de buenas prácticas.</v>
      </c>
      <c r="I105" s="7" t="s">
        <v>316</v>
      </c>
      <c r="J105" s="9" t="s">
        <v>316</v>
      </c>
      <c r="K105" s="9" t="s">
        <v>316</v>
      </c>
      <c r="L105" s="18" t="s">
        <v>316</v>
      </c>
    </row>
    <row r="106" spans="1:12" ht="51" customHeight="1" x14ac:dyDescent="0.25">
      <c r="C106" s="3" t="s">
        <v>7</v>
      </c>
      <c r="D106" s="2">
        <v>2</v>
      </c>
      <c r="E106" s="1">
        <v>5</v>
      </c>
      <c r="F106" s="6" t="str">
        <f t="shared" si="6"/>
        <v>COMUNICACIÓN25</v>
      </c>
      <c r="G106" s="93" t="str">
        <f t="shared" si="11"/>
        <v>Elaborar trimestralmente boletín informativo y formativo</v>
      </c>
      <c r="H106" s="93" t="str">
        <f t="shared" si="11"/>
        <v>Informar a los miembros de la institución sobre eventos relevantes de la institución y difusión de buenas prácticas.</v>
      </c>
      <c r="I106" s="7" t="s">
        <v>316</v>
      </c>
      <c r="J106" s="9" t="s">
        <v>316</v>
      </c>
      <c r="K106" s="9" t="s">
        <v>316</v>
      </c>
      <c r="L106" s="18" t="s">
        <v>316</v>
      </c>
    </row>
    <row r="107" spans="1:12" ht="51" customHeight="1" x14ac:dyDescent="0.25">
      <c r="A107" s="10" t="s">
        <v>327</v>
      </c>
      <c r="B107" s="11" t="s">
        <v>298</v>
      </c>
      <c r="C107" s="3" t="s">
        <v>8</v>
      </c>
      <c r="D107" s="2">
        <v>2</v>
      </c>
      <c r="E107" s="1">
        <v>1</v>
      </c>
      <c r="F107" s="6" t="str">
        <f t="shared" si="6"/>
        <v>PARTICIPACIÓN21</v>
      </c>
      <c r="G107" s="91" t="s">
        <v>325</v>
      </c>
      <c r="H107" s="91" t="s">
        <v>114</v>
      </c>
      <c r="I107" s="7" t="s">
        <v>293</v>
      </c>
      <c r="J107" s="9" t="s">
        <v>329</v>
      </c>
      <c r="K107" s="9" t="s">
        <v>118</v>
      </c>
      <c r="L107" s="18">
        <v>0.2</v>
      </c>
    </row>
    <row r="108" spans="1:12" ht="51" customHeight="1" x14ac:dyDescent="0.25">
      <c r="C108" s="3" t="s">
        <v>8</v>
      </c>
      <c r="D108" s="2">
        <v>2</v>
      </c>
      <c r="E108" s="1">
        <v>2</v>
      </c>
      <c r="F108" s="6" t="str">
        <f t="shared" si="6"/>
        <v>PARTICIPACIÓN22</v>
      </c>
      <c r="G108" s="92" t="str">
        <f t="shared" ref="G108:H111" si="12">G107</f>
        <v>Implementar proceso de formación de back ups</v>
      </c>
      <c r="H108" s="92" t="str">
        <f t="shared" si="12"/>
        <v>Incrementar la participación de los miembros del equipo mediante la dirección temporal de un proceso interno</v>
      </c>
      <c r="I108" s="7" t="s">
        <v>115</v>
      </c>
      <c r="J108" s="7" t="s">
        <v>328</v>
      </c>
      <c r="K108" s="9" t="s">
        <v>119</v>
      </c>
      <c r="L108" s="18">
        <v>0.2</v>
      </c>
    </row>
    <row r="109" spans="1:12" ht="51" customHeight="1" x14ac:dyDescent="0.25">
      <c r="C109" s="3" t="s">
        <v>8</v>
      </c>
      <c r="D109" s="2">
        <v>2</v>
      </c>
      <c r="E109" s="1">
        <v>3</v>
      </c>
      <c r="F109" s="6" t="str">
        <f t="shared" si="6"/>
        <v>PARTICIPACIÓN23</v>
      </c>
      <c r="G109" s="92" t="str">
        <f t="shared" si="12"/>
        <v>Implementar proceso de formación de back ups</v>
      </c>
      <c r="H109" s="92" t="str">
        <f t="shared" si="12"/>
        <v>Incrementar la participación de los miembros del equipo mediante la dirección temporal de un proceso interno</v>
      </c>
      <c r="I109" s="7" t="s">
        <v>116</v>
      </c>
      <c r="J109" s="9" t="s">
        <v>329</v>
      </c>
      <c r="K109" s="9" t="s">
        <v>120</v>
      </c>
      <c r="L109" s="18">
        <v>0.2</v>
      </c>
    </row>
    <row r="110" spans="1:12" ht="51" customHeight="1" x14ac:dyDescent="0.25">
      <c r="C110" s="3" t="s">
        <v>8</v>
      </c>
      <c r="D110" s="2">
        <v>2</v>
      </c>
      <c r="E110" s="1">
        <v>4</v>
      </c>
      <c r="F110" s="6" t="str">
        <f t="shared" si="6"/>
        <v>PARTICIPACIÓN24</v>
      </c>
      <c r="G110" s="92" t="str">
        <f t="shared" si="12"/>
        <v>Implementar proceso de formación de back ups</v>
      </c>
      <c r="H110" s="92" t="str">
        <f t="shared" si="12"/>
        <v>Incrementar la participación de los miembros del equipo mediante la dirección temporal de un proceso interno</v>
      </c>
      <c r="I110" s="7" t="s">
        <v>85</v>
      </c>
      <c r="J110" s="9" t="s">
        <v>329</v>
      </c>
      <c r="K110" s="9" t="s">
        <v>121</v>
      </c>
      <c r="L110" s="18">
        <v>0.2</v>
      </c>
    </row>
    <row r="111" spans="1:12" ht="51" customHeight="1" x14ac:dyDescent="0.25">
      <c r="C111" s="3" t="s">
        <v>8</v>
      </c>
      <c r="D111" s="2">
        <v>2</v>
      </c>
      <c r="E111" s="1">
        <v>5</v>
      </c>
      <c r="F111" s="6" t="str">
        <f t="shared" si="6"/>
        <v>PARTICIPACIÓN25</v>
      </c>
      <c r="G111" s="93" t="str">
        <f t="shared" si="12"/>
        <v>Implementar proceso de formación de back ups</v>
      </c>
      <c r="H111" s="93" t="str">
        <f t="shared" si="12"/>
        <v>Incrementar la participación de los miembros del equipo mediante la dirección temporal de un proceso interno</v>
      </c>
      <c r="I111" s="7" t="s">
        <v>117</v>
      </c>
      <c r="J111" s="9" t="s">
        <v>33</v>
      </c>
      <c r="K111" s="9" t="s">
        <v>120</v>
      </c>
      <c r="L111" s="18">
        <v>0.2</v>
      </c>
    </row>
    <row r="112" spans="1:12" ht="51" customHeight="1" x14ac:dyDescent="0.25">
      <c r="A112" s="10" t="s">
        <v>301</v>
      </c>
      <c r="B112" s="11" t="s">
        <v>299</v>
      </c>
      <c r="C112" s="3" t="s">
        <v>9</v>
      </c>
      <c r="D112" s="2">
        <v>2</v>
      </c>
      <c r="E112" s="1">
        <v>1</v>
      </c>
      <c r="F112" s="6" t="str">
        <f t="shared" si="6"/>
        <v>INDEPENDENCIA21</v>
      </c>
      <c r="G112" s="97" t="s">
        <v>353</v>
      </c>
      <c r="H112" s="91" t="s">
        <v>122</v>
      </c>
      <c r="I112" s="7" t="s">
        <v>123</v>
      </c>
      <c r="J112" s="7" t="s">
        <v>328</v>
      </c>
      <c r="K112" s="9" t="s">
        <v>129</v>
      </c>
      <c r="L112" s="18">
        <v>0.2</v>
      </c>
    </row>
    <row r="113" spans="1:12" ht="51" customHeight="1" x14ac:dyDescent="0.25">
      <c r="C113" s="3" t="s">
        <v>9</v>
      </c>
      <c r="D113" s="2">
        <v>2</v>
      </c>
      <c r="E113" s="1">
        <v>2</v>
      </c>
      <c r="F113" s="6" t="str">
        <f t="shared" si="6"/>
        <v>INDEPENDENCIA22</v>
      </c>
      <c r="G113" s="92"/>
      <c r="H113" s="92"/>
      <c r="I113" s="7" t="s">
        <v>124</v>
      </c>
      <c r="J113" s="9" t="s">
        <v>128</v>
      </c>
      <c r="K113" s="9" t="s">
        <v>130</v>
      </c>
      <c r="L113" s="18">
        <v>0.2</v>
      </c>
    </row>
    <row r="114" spans="1:12" ht="51" customHeight="1" x14ac:dyDescent="0.25">
      <c r="C114" s="3" t="s">
        <v>9</v>
      </c>
      <c r="D114" s="2">
        <v>2</v>
      </c>
      <c r="E114" s="1">
        <v>3</v>
      </c>
      <c r="F114" s="6" t="str">
        <f t="shared" si="6"/>
        <v>INDEPENDENCIA23</v>
      </c>
      <c r="G114" s="92"/>
      <c r="H114" s="92"/>
      <c r="I114" s="7" t="s">
        <v>125</v>
      </c>
      <c r="J114" s="9" t="s">
        <v>33</v>
      </c>
      <c r="K114" s="9" t="s">
        <v>225</v>
      </c>
      <c r="L114" s="18">
        <v>0.2</v>
      </c>
    </row>
    <row r="115" spans="1:12" ht="51" customHeight="1" x14ac:dyDescent="0.25">
      <c r="C115" s="3" t="s">
        <v>9</v>
      </c>
      <c r="D115" s="2">
        <v>2</v>
      </c>
      <c r="E115" s="1">
        <v>4</v>
      </c>
      <c r="F115" s="6" t="str">
        <f t="shared" si="6"/>
        <v>INDEPENDENCIA24</v>
      </c>
      <c r="G115" s="92"/>
      <c r="H115" s="92"/>
      <c r="I115" s="7" t="s">
        <v>126</v>
      </c>
      <c r="J115" s="9" t="s">
        <v>337</v>
      </c>
      <c r="K115" s="9" t="s">
        <v>131</v>
      </c>
      <c r="L115" s="18">
        <v>0.2</v>
      </c>
    </row>
    <row r="116" spans="1:12" ht="51" customHeight="1" x14ac:dyDescent="0.25">
      <c r="C116" s="3" t="s">
        <v>9</v>
      </c>
      <c r="D116" s="2">
        <v>2</v>
      </c>
      <c r="E116" s="1">
        <v>5</v>
      </c>
      <c r="F116" s="6" t="str">
        <f t="shared" si="6"/>
        <v>INDEPENDENCIA25</v>
      </c>
      <c r="G116" s="93"/>
      <c r="H116" s="93"/>
      <c r="I116" s="7" t="s">
        <v>127</v>
      </c>
      <c r="J116" s="9" t="s">
        <v>333</v>
      </c>
      <c r="K116" s="9" t="s">
        <v>96</v>
      </c>
      <c r="L116" s="18">
        <v>0.2</v>
      </c>
    </row>
    <row r="117" spans="1:12" ht="51" customHeight="1" x14ac:dyDescent="0.25">
      <c r="C117" s="3" t="s">
        <v>10</v>
      </c>
      <c r="D117" s="2">
        <v>2</v>
      </c>
      <c r="E117" s="1">
        <v>1</v>
      </c>
      <c r="F117" s="6" t="str">
        <f t="shared" si="6"/>
        <v>EVALUACIÓN21</v>
      </c>
      <c r="G117" s="91"/>
      <c r="H117" s="91"/>
      <c r="I117" s="7" t="s">
        <v>316</v>
      </c>
      <c r="J117" s="9" t="s">
        <v>316</v>
      </c>
      <c r="K117" s="9" t="s">
        <v>316</v>
      </c>
      <c r="L117" s="18" t="s">
        <v>316</v>
      </c>
    </row>
    <row r="118" spans="1:12" ht="51" customHeight="1" x14ac:dyDescent="0.25">
      <c r="C118" s="3" t="s">
        <v>10</v>
      </c>
      <c r="D118" s="2">
        <v>2</v>
      </c>
      <c r="E118" s="1">
        <v>2</v>
      </c>
      <c r="F118" s="6" t="str">
        <f t="shared" si="6"/>
        <v>EVALUACIÓN22</v>
      </c>
      <c r="G118" s="92"/>
      <c r="H118" s="92"/>
      <c r="I118" s="7" t="s">
        <v>316</v>
      </c>
      <c r="J118" s="9" t="s">
        <v>316</v>
      </c>
      <c r="K118" s="9" t="s">
        <v>316</v>
      </c>
      <c r="L118" s="18" t="s">
        <v>316</v>
      </c>
    </row>
    <row r="119" spans="1:12" ht="51" customHeight="1" x14ac:dyDescent="0.25">
      <c r="C119" s="3" t="s">
        <v>10</v>
      </c>
      <c r="D119" s="2">
        <v>2</v>
      </c>
      <c r="E119" s="1">
        <v>3</v>
      </c>
      <c r="F119" s="6" t="str">
        <f t="shared" si="6"/>
        <v>EVALUACIÓN23</v>
      </c>
      <c r="G119" s="92"/>
      <c r="H119" s="92"/>
      <c r="I119" s="7" t="s">
        <v>316</v>
      </c>
      <c r="J119" s="9" t="s">
        <v>316</v>
      </c>
      <c r="K119" s="9" t="s">
        <v>316</v>
      </c>
      <c r="L119" s="18" t="s">
        <v>316</v>
      </c>
    </row>
    <row r="120" spans="1:12" ht="51" customHeight="1" x14ac:dyDescent="0.25">
      <c r="C120" s="3" t="s">
        <v>10</v>
      </c>
      <c r="D120" s="2">
        <v>2</v>
      </c>
      <c r="E120" s="1">
        <v>4</v>
      </c>
      <c r="F120" s="6" t="str">
        <f t="shared" si="6"/>
        <v>EVALUACIÓN24</v>
      </c>
      <c r="G120" s="92"/>
      <c r="H120" s="92"/>
      <c r="I120" s="7" t="s">
        <v>316</v>
      </c>
      <c r="J120" s="9" t="s">
        <v>316</v>
      </c>
      <c r="K120" s="9" t="s">
        <v>316</v>
      </c>
      <c r="L120" s="18" t="s">
        <v>316</v>
      </c>
    </row>
    <row r="121" spans="1:12" ht="51" customHeight="1" x14ac:dyDescent="0.25">
      <c r="C121" s="3" t="s">
        <v>10</v>
      </c>
      <c r="D121" s="2">
        <v>2</v>
      </c>
      <c r="E121" s="1">
        <v>5</v>
      </c>
      <c r="F121" s="6" t="str">
        <f t="shared" si="6"/>
        <v>EVALUACIÓN25</v>
      </c>
      <c r="G121" s="93"/>
      <c r="H121" s="93"/>
      <c r="I121" s="7" t="s">
        <v>316</v>
      </c>
      <c r="J121" s="9" t="s">
        <v>316</v>
      </c>
      <c r="K121" s="9" t="s">
        <v>316</v>
      </c>
      <c r="L121" s="18" t="s">
        <v>316</v>
      </c>
    </row>
    <row r="122" spans="1:12" ht="51" customHeight="1" x14ac:dyDescent="0.25">
      <c r="A122" s="10" t="s">
        <v>314</v>
      </c>
      <c r="B122" s="11" t="s">
        <v>298</v>
      </c>
      <c r="C122" s="3" t="s">
        <v>3</v>
      </c>
      <c r="D122" s="2">
        <v>2</v>
      </c>
      <c r="E122" s="1">
        <v>1</v>
      </c>
      <c r="F122" s="6" t="str">
        <f t="shared" si="6"/>
        <v>CUMPLIMIENTO21</v>
      </c>
      <c r="G122" s="96" t="s">
        <v>354</v>
      </c>
      <c r="H122" s="91" t="s">
        <v>132</v>
      </c>
      <c r="I122" s="7" t="s">
        <v>133</v>
      </c>
      <c r="J122" s="7" t="s">
        <v>328</v>
      </c>
      <c r="K122" s="9" t="s">
        <v>108</v>
      </c>
      <c r="L122" s="18">
        <v>0.33</v>
      </c>
    </row>
    <row r="123" spans="1:12" ht="51" customHeight="1" x14ac:dyDescent="0.25">
      <c r="C123" s="3" t="s">
        <v>3</v>
      </c>
      <c r="D123" s="2">
        <v>2</v>
      </c>
      <c r="E123" s="1">
        <v>2</v>
      </c>
      <c r="F123" s="6" t="str">
        <f t="shared" si="6"/>
        <v>CUMPLIMIENTO22</v>
      </c>
      <c r="G123" s="92"/>
      <c r="H123" s="92"/>
      <c r="I123" s="7" t="s">
        <v>226</v>
      </c>
      <c r="J123" s="9" t="s">
        <v>33</v>
      </c>
      <c r="K123" s="9" t="s">
        <v>134</v>
      </c>
      <c r="L123" s="18">
        <v>0.33</v>
      </c>
    </row>
    <row r="124" spans="1:12" ht="51" customHeight="1" x14ac:dyDescent="0.25">
      <c r="C124" s="3" t="s">
        <v>3</v>
      </c>
      <c r="D124" s="2">
        <v>2</v>
      </c>
      <c r="E124" s="1">
        <v>3</v>
      </c>
      <c r="F124" s="6" t="str">
        <f t="shared" si="6"/>
        <v>CUMPLIMIENTO23</v>
      </c>
      <c r="G124" s="92"/>
      <c r="H124" s="92"/>
      <c r="I124" s="7" t="s">
        <v>135</v>
      </c>
      <c r="J124" s="9" t="s">
        <v>33</v>
      </c>
      <c r="K124" s="9" t="s">
        <v>86</v>
      </c>
      <c r="L124" s="18">
        <v>0.34</v>
      </c>
    </row>
    <row r="125" spans="1:12" ht="51" customHeight="1" x14ac:dyDescent="0.25">
      <c r="C125" s="3" t="s">
        <v>3</v>
      </c>
      <c r="D125" s="2">
        <v>2</v>
      </c>
      <c r="E125" s="1">
        <v>4</v>
      </c>
      <c r="F125" s="6" t="str">
        <f t="shared" si="6"/>
        <v>CUMPLIMIENTO24</v>
      </c>
      <c r="G125" s="92"/>
      <c r="H125" s="92"/>
      <c r="I125" s="7" t="s">
        <v>316</v>
      </c>
      <c r="J125" s="9" t="s">
        <v>316</v>
      </c>
      <c r="K125" s="9" t="s">
        <v>316</v>
      </c>
      <c r="L125" s="18" t="s">
        <v>316</v>
      </c>
    </row>
    <row r="126" spans="1:12" ht="51" customHeight="1" x14ac:dyDescent="0.25">
      <c r="C126" s="3" t="s">
        <v>3</v>
      </c>
      <c r="D126" s="2">
        <v>2</v>
      </c>
      <c r="E126" s="1">
        <v>5</v>
      </c>
      <c r="F126" s="6" t="str">
        <f t="shared" si="6"/>
        <v>CUMPLIMIENTO25</v>
      </c>
      <c r="G126" s="93"/>
      <c r="H126" s="93"/>
      <c r="I126" s="7" t="s">
        <v>316</v>
      </c>
      <c r="J126" s="9" t="s">
        <v>316</v>
      </c>
      <c r="K126" s="9" t="s">
        <v>316</v>
      </c>
      <c r="L126" s="18" t="s">
        <v>316</v>
      </c>
    </row>
    <row r="127" spans="1:12" ht="51" customHeight="1" x14ac:dyDescent="0.25">
      <c r="A127" s="10" t="s">
        <v>327</v>
      </c>
      <c r="B127" s="11" t="s">
        <v>298</v>
      </c>
      <c r="C127" s="3" t="s">
        <v>11</v>
      </c>
      <c r="D127" s="2">
        <v>2</v>
      </c>
      <c r="E127" s="1">
        <v>1</v>
      </c>
      <c r="F127" s="6" t="str">
        <f t="shared" si="6"/>
        <v>ORGANIZACIÓN21</v>
      </c>
      <c r="G127" s="91" t="s">
        <v>355</v>
      </c>
      <c r="H127" s="91" t="s">
        <v>227</v>
      </c>
      <c r="I127" s="7" t="s">
        <v>136</v>
      </c>
      <c r="J127" s="9" t="s">
        <v>33</v>
      </c>
      <c r="K127" s="9" t="s">
        <v>59</v>
      </c>
      <c r="L127" s="18">
        <v>0.25</v>
      </c>
    </row>
    <row r="128" spans="1:12" ht="51" customHeight="1" x14ac:dyDescent="0.25">
      <c r="C128" s="3" t="s">
        <v>11</v>
      </c>
      <c r="D128" s="2">
        <v>2</v>
      </c>
      <c r="E128" s="1">
        <v>2</v>
      </c>
      <c r="F128" s="6" t="str">
        <f t="shared" si="6"/>
        <v>ORGANIZACIÓN22</v>
      </c>
      <c r="G128" s="92" t="str">
        <f t="shared" ref="G128:H131" si="13">G127</f>
        <v>Realizar taller de organización y métodos</v>
      </c>
      <c r="H128" s="92" t="str">
        <f t="shared" si="13"/>
        <v>Incrementar las capacidades de los equipos para la organización de su trabajo.</v>
      </c>
      <c r="I128" s="7" t="s">
        <v>137</v>
      </c>
      <c r="J128" s="9" t="s">
        <v>329</v>
      </c>
      <c r="K128" s="9" t="s">
        <v>60</v>
      </c>
      <c r="L128" s="18">
        <v>0.25</v>
      </c>
    </row>
    <row r="129" spans="1:12" ht="51" customHeight="1" x14ac:dyDescent="0.25">
      <c r="C129" s="3" t="s">
        <v>11</v>
      </c>
      <c r="D129" s="2">
        <v>2</v>
      </c>
      <c r="E129" s="1">
        <v>3</v>
      </c>
      <c r="F129" s="6" t="str">
        <f t="shared" si="6"/>
        <v>ORGANIZACIÓN23</v>
      </c>
      <c r="G129" s="92" t="str">
        <f>G128</f>
        <v>Realizar taller de organización y métodos</v>
      </c>
      <c r="H129" s="92" t="str">
        <f t="shared" si="13"/>
        <v>Incrementar las capacidades de los equipos para la organización de su trabajo.</v>
      </c>
      <c r="I129" s="7" t="s">
        <v>57</v>
      </c>
      <c r="J129" s="9" t="s">
        <v>33</v>
      </c>
      <c r="K129" s="9" t="s">
        <v>61</v>
      </c>
      <c r="L129" s="18">
        <v>0.25</v>
      </c>
    </row>
    <row r="130" spans="1:12" ht="51" customHeight="1" x14ac:dyDescent="0.25">
      <c r="C130" s="3" t="s">
        <v>11</v>
      </c>
      <c r="D130" s="2">
        <v>2</v>
      </c>
      <c r="E130" s="1">
        <v>4</v>
      </c>
      <c r="F130" s="6" t="str">
        <f t="shared" si="6"/>
        <v>ORGANIZACIÓN24</v>
      </c>
      <c r="G130" s="92" t="str">
        <f>G129</f>
        <v>Realizar taller de organización y métodos</v>
      </c>
      <c r="H130" s="92" t="str">
        <f t="shared" si="13"/>
        <v>Incrementar las capacidades de los equipos para la organización de su trabajo.</v>
      </c>
      <c r="I130" s="7" t="s">
        <v>58</v>
      </c>
      <c r="J130" s="9" t="s">
        <v>329</v>
      </c>
      <c r="K130" s="9" t="s">
        <v>43</v>
      </c>
      <c r="L130" s="18">
        <v>0.25</v>
      </c>
    </row>
    <row r="131" spans="1:12" ht="51" customHeight="1" x14ac:dyDescent="0.25">
      <c r="C131" s="3" t="s">
        <v>11</v>
      </c>
      <c r="D131" s="2">
        <v>2</v>
      </c>
      <c r="E131" s="1">
        <v>5</v>
      </c>
      <c r="F131" s="6" t="str">
        <f t="shared" ref="F131:F194" si="14">CONCATENATE(C131,D131,E131)</f>
        <v>ORGANIZACIÓN25</v>
      </c>
      <c r="G131" s="93" t="str">
        <f>G130</f>
        <v>Realizar taller de organización y métodos</v>
      </c>
      <c r="H131" s="93" t="str">
        <f t="shared" si="13"/>
        <v>Incrementar las capacidades de los equipos para la organización de su trabajo.</v>
      </c>
      <c r="I131" s="7" t="s">
        <v>316</v>
      </c>
      <c r="J131" s="9" t="s">
        <v>316</v>
      </c>
      <c r="K131" s="9" t="s">
        <v>316</v>
      </c>
      <c r="L131" s="18" t="s">
        <v>316</v>
      </c>
    </row>
    <row r="132" spans="1:12" ht="51" customHeight="1" x14ac:dyDescent="0.25">
      <c r="A132" s="10" t="s">
        <v>313</v>
      </c>
      <c r="B132" s="11" t="s">
        <v>298</v>
      </c>
      <c r="C132" s="4" t="s">
        <v>12</v>
      </c>
      <c r="D132" s="2">
        <v>2</v>
      </c>
      <c r="E132" s="1">
        <v>1</v>
      </c>
      <c r="F132" s="6" t="str">
        <f t="shared" si="14"/>
        <v>APERTURA AL CAMBIO21</v>
      </c>
      <c r="G132" s="91" t="s">
        <v>228</v>
      </c>
      <c r="H132" s="91" t="s">
        <v>138</v>
      </c>
      <c r="I132" s="7" t="s">
        <v>139</v>
      </c>
      <c r="J132" s="9" t="s">
        <v>337</v>
      </c>
      <c r="K132" s="9" t="s">
        <v>142</v>
      </c>
      <c r="L132" s="18">
        <v>0.25</v>
      </c>
    </row>
    <row r="133" spans="1:12" ht="51" customHeight="1" x14ac:dyDescent="0.25">
      <c r="C133" s="4" t="s">
        <v>12</v>
      </c>
      <c r="D133" s="2">
        <v>2</v>
      </c>
      <c r="E133" s="1">
        <v>2</v>
      </c>
      <c r="F133" s="6" t="str">
        <f t="shared" si="14"/>
        <v>APERTURA AL CAMBIO22</v>
      </c>
      <c r="G133" s="92" t="str">
        <f t="shared" ref="G133:H136" si="15">G132</f>
        <v>Socialización de proyectos, procesos y actividades de alto impacto para la institución</v>
      </c>
      <c r="H133" s="92" t="str">
        <f t="shared" si="15"/>
        <v>Mitigar la resistencia al cambio por desconocimiento.</v>
      </c>
      <c r="I133" s="7" t="s">
        <v>140</v>
      </c>
      <c r="J133" s="9" t="s">
        <v>337</v>
      </c>
      <c r="K133" s="9" t="s">
        <v>143</v>
      </c>
      <c r="L133" s="18">
        <v>0.25</v>
      </c>
    </row>
    <row r="134" spans="1:12" ht="51" customHeight="1" x14ac:dyDescent="0.25">
      <c r="C134" s="4" t="s">
        <v>12</v>
      </c>
      <c r="D134" s="2">
        <v>2</v>
      </c>
      <c r="E134" s="1">
        <v>3</v>
      </c>
      <c r="F134" s="6" t="str">
        <f t="shared" si="14"/>
        <v>APERTURA AL CAMBIO23</v>
      </c>
      <c r="G134" s="92" t="str">
        <f t="shared" si="15"/>
        <v>Socialización de proyectos, procesos y actividades de alto impacto para la institución</v>
      </c>
      <c r="H134" s="92" t="str">
        <f t="shared" si="15"/>
        <v>Mitigar la resistencia al cambio por desconocimiento.</v>
      </c>
      <c r="I134" s="7" t="s">
        <v>133</v>
      </c>
      <c r="J134" s="7" t="s">
        <v>328</v>
      </c>
      <c r="K134" s="9" t="s">
        <v>108</v>
      </c>
      <c r="L134" s="18">
        <v>0.25</v>
      </c>
    </row>
    <row r="135" spans="1:12" ht="51" customHeight="1" x14ac:dyDescent="0.25">
      <c r="C135" s="4" t="s">
        <v>12</v>
      </c>
      <c r="D135" s="2">
        <v>2</v>
      </c>
      <c r="E135" s="1">
        <v>4</v>
      </c>
      <c r="F135" s="6" t="str">
        <f t="shared" si="14"/>
        <v>APERTURA AL CAMBIO24</v>
      </c>
      <c r="G135" s="92" t="str">
        <f t="shared" si="15"/>
        <v>Socialización de proyectos, procesos y actividades de alto impacto para la institución</v>
      </c>
      <c r="H135" s="92" t="str">
        <f t="shared" si="15"/>
        <v>Mitigar la resistencia al cambio por desconocimiento.</v>
      </c>
      <c r="I135" s="7" t="s">
        <v>141</v>
      </c>
      <c r="J135" s="9" t="s">
        <v>55</v>
      </c>
      <c r="K135" s="9" t="s">
        <v>86</v>
      </c>
      <c r="L135" s="18">
        <v>0.25</v>
      </c>
    </row>
    <row r="136" spans="1:12" ht="51" customHeight="1" x14ac:dyDescent="0.25">
      <c r="C136" s="4" t="s">
        <v>12</v>
      </c>
      <c r="D136" s="2">
        <v>2</v>
      </c>
      <c r="E136" s="1">
        <v>5</v>
      </c>
      <c r="F136" s="6" t="str">
        <f t="shared" si="14"/>
        <v>APERTURA AL CAMBIO25</v>
      </c>
      <c r="G136" s="93" t="str">
        <f t="shared" si="15"/>
        <v>Socialización de proyectos, procesos y actividades de alto impacto para la institución</v>
      </c>
      <c r="H136" s="93" t="str">
        <f t="shared" si="15"/>
        <v>Mitigar la resistencia al cambio por desconocimiento.</v>
      </c>
      <c r="I136" s="7" t="s">
        <v>316</v>
      </c>
      <c r="J136" s="9" t="s">
        <v>316</v>
      </c>
      <c r="K136" s="9" t="s">
        <v>316</v>
      </c>
      <c r="L136" s="18" t="s">
        <v>316</v>
      </c>
    </row>
    <row r="137" spans="1:12" ht="51" customHeight="1" x14ac:dyDescent="0.25">
      <c r="A137" s="10" t="s">
        <v>301</v>
      </c>
      <c r="B137" s="11" t="s">
        <v>298</v>
      </c>
      <c r="C137" s="4" t="s">
        <v>13</v>
      </c>
      <c r="D137" s="2">
        <v>2</v>
      </c>
      <c r="E137" s="1">
        <v>1</v>
      </c>
      <c r="F137" s="6" t="str">
        <f t="shared" si="14"/>
        <v>INICIATIVA21</v>
      </c>
      <c r="G137" s="97" t="s">
        <v>356</v>
      </c>
      <c r="H137" s="91" t="s">
        <v>144</v>
      </c>
      <c r="I137" s="7" t="s">
        <v>294</v>
      </c>
      <c r="J137" s="7" t="s">
        <v>328</v>
      </c>
      <c r="K137" s="9" t="s">
        <v>86</v>
      </c>
      <c r="L137" s="18">
        <v>0.2</v>
      </c>
    </row>
    <row r="138" spans="1:12" ht="51" customHeight="1" x14ac:dyDescent="0.25">
      <c r="C138" s="4" t="s">
        <v>13</v>
      </c>
      <c r="D138" s="2">
        <v>2</v>
      </c>
      <c r="E138" s="1">
        <v>2</v>
      </c>
      <c r="F138" s="6" t="str">
        <f t="shared" si="14"/>
        <v>INICIATIVA22</v>
      </c>
      <c r="G138" s="92" t="str">
        <f t="shared" ref="G138:H141" si="16">G137</f>
        <v>Efectuar concurso de iniciativas por unidad administrativa</v>
      </c>
      <c r="H138" s="92" t="str">
        <f t="shared" si="16"/>
        <v>Promover la iniciativa de los servidores</v>
      </c>
      <c r="I138" s="7" t="s">
        <v>229</v>
      </c>
      <c r="J138" s="9" t="s">
        <v>33</v>
      </c>
      <c r="K138" s="9" t="s">
        <v>147</v>
      </c>
      <c r="L138" s="18">
        <v>0.2</v>
      </c>
    </row>
    <row r="139" spans="1:12" ht="51" customHeight="1" x14ac:dyDescent="0.25">
      <c r="C139" s="4" t="s">
        <v>13</v>
      </c>
      <c r="D139" s="2">
        <v>2</v>
      </c>
      <c r="E139" s="1">
        <v>3</v>
      </c>
      <c r="F139" s="6" t="str">
        <f t="shared" si="14"/>
        <v>INICIATIVA23</v>
      </c>
      <c r="G139" s="92" t="str">
        <f t="shared" si="16"/>
        <v>Efectuar concurso de iniciativas por unidad administrativa</v>
      </c>
      <c r="H139" s="92" t="str">
        <f t="shared" si="16"/>
        <v>Promover la iniciativa de los servidores</v>
      </c>
      <c r="I139" s="7" t="s">
        <v>145</v>
      </c>
      <c r="J139" s="9" t="s">
        <v>33</v>
      </c>
      <c r="K139" s="9" t="s">
        <v>131</v>
      </c>
      <c r="L139" s="18">
        <v>0.2</v>
      </c>
    </row>
    <row r="140" spans="1:12" ht="51" customHeight="1" x14ac:dyDescent="0.25">
      <c r="C140" s="4" t="s">
        <v>13</v>
      </c>
      <c r="D140" s="2">
        <v>2</v>
      </c>
      <c r="E140" s="1">
        <v>4</v>
      </c>
      <c r="F140" s="6" t="str">
        <f t="shared" si="14"/>
        <v>INICIATIVA24</v>
      </c>
      <c r="G140" s="92" t="str">
        <f t="shared" si="16"/>
        <v>Efectuar concurso de iniciativas por unidad administrativa</v>
      </c>
      <c r="H140" s="92" t="str">
        <f t="shared" si="16"/>
        <v>Promover la iniciativa de los servidores</v>
      </c>
      <c r="I140" s="7" t="s">
        <v>230</v>
      </c>
      <c r="J140" s="7" t="s">
        <v>328</v>
      </c>
      <c r="K140" s="9" t="s">
        <v>86</v>
      </c>
      <c r="L140" s="18">
        <v>0.2</v>
      </c>
    </row>
    <row r="141" spans="1:12" ht="51" customHeight="1" x14ac:dyDescent="0.25">
      <c r="C141" s="4" t="s">
        <v>13</v>
      </c>
      <c r="D141" s="2">
        <v>2</v>
      </c>
      <c r="E141" s="1">
        <v>5</v>
      </c>
      <c r="F141" s="6" t="str">
        <f t="shared" si="14"/>
        <v>INICIATIVA25</v>
      </c>
      <c r="G141" s="93" t="str">
        <f t="shared" si="16"/>
        <v>Efectuar concurso de iniciativas por unidad administrativa</v>
      </c>
      <c r="H141" s="93" t="str">
        <f t="shared" si="16"/>
        <v>Promover la iniciativa de los servidores</v>
      </c>
      <c r="I141" s="7" t="s">
        <v>146</v>
      </c>
      <c r="J141" s="9" t="s">
        <v>338</v>
      </c>
      <c r="K141" s="9" t="s">
        <v>148</v>
      </c>
      <c r="L141" s="18">
        <v>0.2</v>
      </c>
    </row>
    <row r="142" spans="1:12" ht="51" customHeight="1" x14ac:dyDescent="0.25">
      <c r="A142" s="10" t="s">
        <v>327</v>
      </c>
      <c r="B142" s="11" t="s">
        <v>298</v>
      </c>
      <c r="C142" s="4" t="s">
        <v>14</v>
      </c>
      <c r="D142" s="2">
        <v>2</v>
      </c>
      <c r="E142" s="1">
        <v>1</v>
      </c>
      <c r="F142" s="6" t="str">
        <f t="shared" si="14"/>
        <v>DESARROLLO21</v>
      </c>
      <c r="G142" s="94" t="s">
        <v>90</v>
      </c>
      <c r="H142" s="91" t="s">
        <v>149</v>
      </c>
      <c r="I142" s="7" t="s">
        <v>150</v>
      </c>
      <c r="J142" s="7" t="s">
        <v>328</v>
      </c>
      <c r="K142" s="9" t="s">
        <v>119</v>
      </c>
      <c r="L142" s="18">
        <v>0.2</v>
      </c>
    </row>
    <row r="143" spans="1:12" ht="51" customHeight="1" x14ac:dyDescent="0.25">
      <c r="C143" s="4" t="s">
        <v>14</v>
      </c>
      <c r="D143" s="2">
        <v>2</v>
      </c>
      <c r="E143" s="1">
        <v>2</v>
      </c>
      <c r="F143" s="6" t="str">
        <f t="shared" si="14"/>
        <v>DESARROLLO22</v>
      </c>
      <c r="G143" s="92" t="str">
        <f t="shared" ref="G143:H146" si="17">G142</f>
        <v>Reclutamiento de instructores internos</v>
      </c>
      <c r="H143" s="92" t="str">
        <f t="shared" si="17"/>
        <v xml:space="preserve">Potenciar las habilidades del personal </v>
      </c>
      <c r="I143" s="7" t="s">
        <v>151</v>
      </c>
      <c r="J143" s="9" t="s">
        <v>329</v>
      </c>
      <c r="K143" s="9" t="s">
        <v>382</v>
      </c>
      <c r="L143" s="18">
        <v>0.2</v>
      </c>
    </row>
    <row r="144" spans="1:12" ht="51" customHeight="1" x14ac:dyDescent="0.25">
      <c r="C144" s="4" t="s">
        <v>14</v>
      </c>
      <c r="D144" s="2">
        <v>2</v>
      </c>
      <c r="E144" s="1">
        <v>3</v>
      </c>
      <c r="F144" s="6" t="str">
        <f t="shared" si="14"/>
        <v>DESARROLLO23</v>
      </c>
      <c r="G144" s="92" t="str">
        <f t="shared" si="17"/>
        <v>Reclutamiento de instructores internos</v>
      </c>
      <c r="H144" s="92" t="str">
        <f t="shared" si="17"/>
        <v xml:space="preserve">Potenciar las habilidades del personal </v>
      </c>
      <c r="I144" s="7" t="s">
        <v>152</v>
      </c>
      <c r="J144" s="9" t="s">
        <v>316</v>
      </c>
      <c r="K144" s="9" t="s">
        <v>383</v>
      </c>
      <c r="L144" s="18">
        <v>0.2</v>
      </c>
    </row>
    <row r="145" spans="1:12" ht="51" customHeight="1" x14ac:dyDescent="0.25">
      <c r="C145" s="4" t="s">
        <v>14</v>
      </c>
      <c r="D145" s="2">
        <v>2</v>
      </c>
      <c r="E145" s="1">
        <v>4</v>
      </c>
      <c r="F145" s="6" t="str">
        <f t="shared" si="14"/>
        <v>DESARROLLO24</v>
      </c>
      <c r="G145" s="92" t="str">
        <f t="shared" si="17"/>
        <v>Reclutamiento de instructores internos</v>
      </c>
      <c r="H145" s="92" t="str">
        <f t="shared" si="17"/>
        <v xml:space="preserve">Potenciar las habilidades del personal </v>
      </c>
      <c r="I145" s="7" t="s">
        <v>231</v>
      </c>
      <c r="J145" s="9" t="s">
        <v>316</v>
      </c>
      <c r="K145" s="9" t="s">
        <v>384</v>
      </c>
      <c r="L145" s="18">
        <v>0.2</v>
      </c>
    </row>
    <row r="146" spans="1:12" ht="51" customHeight="1" x14ac:dyDescent="0.25">
      <c r="C146" s="4" t="s">
        <v>14</v>
      </c>
      <c r="D146" s="2">
        <v>2</v>
      </c>
      <c r="E146" s="1">
        <v>5</v>
      </c>
      <c r="F146" s="6" t="str">
        <f t="shared" si="14"/>
        <v>DESARROLLO25</v>
      </c>
      <c r="G146" s="93" t="str">
        <f t="shared" si="17"/>
        <v>Reclutamiento de instructores internos</v>
      </c>
      <c r="H146" s="93" t="str">
        <f t="shared" si="17"/>
        <v xml:space="preserve">Potenciar las habilidades del personal </v>
      </c>
      <c r="I146" s="7" t="s">
        <v>58</v>
      </c>
      <c r="J146" s="9" t="s">
        <v>316</v>
      </c>
      <c r="K146" s="9" t="s">
        <v>385</v>
      </c>
      <c r="L146" s="18">
        <v>0.2</v>
      </c>
    </row>
    <row r="147" spans="1:12" ht="51" customHeight="1" x14ac:dyDescent="0.25">
      <c r="A147" s="10" t="s">
        <v>327</v>
      </c>
      <c r="B147" s="11" t="s">
        <v>300</v>
      </c>
      <c r="C147" s="4" t="s">
        <v>15</v>
      </c>
      <c r="D147" s="2">
        <v>2</v>
      </c>
      <c r="E147" s="1">
        <v>1</v>
      </c>
      <c r="F147" s="6" t="str">
        <f t="shared" si="14"/>
        <v>EQUIDAD21</v>
      </c>
      <c r="G147" s="100" t="s">
        <v>357</v>
      </c>
      <c r="H147" s="91" t="s">
        <v>62</v>
      </c>
      <c r="I147" s="7" t="s">
        <v>94</v>
      </c>
      <c r="J147" s="9" t="s">
        <v>33</v>
      </c>
      <c r="K147" s="9" t="s">
        <v>59</v>
      </c>
      <c r="L147" s="18">
        <v>0.25</v>
      </c>
    </row>
    <row r="148" spans="1:12" ht="51" customHeight="1" x14ac:dyDescent="0.25">
      <c r="C148" s="4" t="s">
        <v>15</v>
      </c>
      <c r="D148" s="2">
        <v>2</v>
      </c>
      <c r="E148" s="1">
        <v>2</v>
      </c>
      <c r="F148" s="6" t="str">
        <f t="shared" si="14"/>
        <v>EQUIDAD22</v>
      </c>
      <c r="G148" s="92" t="str">
        <f t="shared" ref="G148:H151" si="18">G147</f>
        <v>Realizar talleres de sensibilización sobre grupos minoritarios LGBTI</v>
      </c>
      <c r="H148" s="92" t="str">
        <f t="shared" si="18"/>
        <v>Sensibilizar a los servidores sobre la importancia de la equidad en el trato</v>
      </c>
      <c r="I148" s="7" t="s">
        <v>95</v>
      </c>
      <c r="J148" s="9" t="s">
        <v>329</v>
      </c>
      <c r="K148" s="9" t="s">
        <v>60</v>
      </c>
      <c r="L148" s="18">
        <v>0.25</v>
      </c>
    </row>
    <row r="149" spans="1:12" ht="51" customHeight="1" x14ac:dyDescent="0.25">
      <c r="C149" s="4" t="s">
        <v>15</v>
      </c>
      <c r="D149" s="2">
        <v>2</v>
      </c>
      <c r="E149" s="1">
        <v>3</v>
      </c>
      <c r="F149" s="6" t="str">
        <f t="shared" si="14"/>
        <v>EQUIDAD23</v>
      </c>
      <c r="G149" s="92" t="str">
        <f t="shared" si="18"/>
        <v>Realizar talleres de sensibilización sobre grupos minoritarios LGBTI</v>
      </c>
      <c r="H149" s="92" t="str">
        <f t="shared" si="18"/>
        <v>Sensibilizar a los servidores sobre la importancia de la equidad en el trato</v>
      </c>
      <c r="I149" s="7" t="s">
        <v>57</v>
      </c>
      <c r="J149" s="9" t="s">
        <v>33</v>
      </c>
      <c r="K149" s="9" t="s">
        <v>61</v>
      </c>
      <c r="L149" s="18">
        <v>0.25</v>
      </c>
    </row>
    <row r="150" spans="1:12" ht="51" customHeight="1" x14ac:dyDescent="0.25">
      <c r="C150" s="4" t="s">
        <v>15</v>
      </c>
      <c r="D150" s="2">
        <v>2</v>
      </c>
      <c r="E150" s="1">
        <v>4</v>
      </c>
      <c r="F150" s="6" t="str">
        <f t="shared" si="14"/>
        <v>EQUIDAD24</v>
      </c>
      <c r="G150" s="92" t="str">
        <f t="shared" si="18"/>
        <v>Realizar talleres de sensibilización sobre grupos minoritarios LGBTI</v>
      </c>
      <c r="H150" s="92" t="str">
        <f t="shared" si="18"/>
        <v>Sensibilizar a los servidores sobre la importancia de la equidad en el trato</v>
      </c>
      <c r="I150" s="7" t="s">
        <v>58</v>
      </c>
      <c r="J150" s="9" t="s">
        <v>329</v>
      </c>
      <c r="K150" s="9" t="s">
        <v>43</v>
      </c>
      <c r="L150" s="18">
        <v>0.25</v>
      </c>
    </row>
    <row r="151" spans="1:12" ht="51" customHeight="1" x14ac:dyDescent="0.25">
      <c r="C151" s="4" t="s">
        <v>15</v>
      </c>
      <c r="D151" s="2">
        <v>2</v>
      </c>
      <c r="E151" s="1">
        <v>5</v>
      </c>
      <c r="F151" s="6" t="str">
        <f t="shared" si="14"/>
        <v>EQUIDAD25</v>
      </c>
      <c r="G151" s="93" t="str">
        <f t="shared" si="18"/>
        <v>Realizar talleres de sensibilización sobre grupos minoritarios LGBTI</v>
      </c>
      <c r="H151" s="93" t="str">
        <f t="shared" si="18"/>
        <v>Sensibilizar a los servidores sobre la importancia de la equidad en el trato</v>
      </c>
      <c r="I151" s="7" t="s">
        <v>316</v>
      </c>
      <c r="J151" s="9" t="s">
        <v>316</v>
      </c>
      <c r="K151" s="9" t="s">
        <v>316</v>
      </c>
      <c r="L151" s="18" t="s">
        <v>316</v>
      </c>
    </row>
    <row r="152" spans="1:12" ht="51" customHeight="1" x14ac:dyDescent="0.25">
      <c r="A152" s="10" t="s">
        <v>301</v>
      </c>
      <c r="B152" s="11" t="s">
        <v>300</v>
      </c>
      <c r="C152" s="4" t="s">
        <v>16</v>
      </c>
      <c r="D152" s="2">
        <v>2</v>
      </c>
      <c r="E152" s="1">
        <v>1</v>
      </c>
      <c r="F152" s="6" t="str">
        <f t="shared" si="14"/>
        <v>RECONOCIMIENTO21</v>
      </c>
      <c r="G152" s="97" t="s">
        <v>378</v>
      </c>
      <c r="H152" s="91" t="s">
        <v>158</v>
      </c>
      <c r="I152" s="7" t="s">
        <v>159</v>
      </c>
      <c r="J152" s="9" t="s">
        <v>329</v>
      </c>
      <c r="K152" s="9" t="s">
        <v>161</v>
      </c>
      <c r="L152" s="18">
        <v>0.33</v>
      </c>
    </row>
    <row r="153" spans="1:12" ht="51" customHeight="1" x14ac:dyDescent="0.25">
      <c r="C153" s="4" t="s">
        <v>16</v>
      </c>
      <c r="D153" s="2">
        <v>2</v>
      </c>
      <c r="E153" s="1">
        <v>2</v>
      </c>
      <c r="F153" s="6" t="str">
        <f t="shared" si="14"/>
        <v>RECONOCIMIENTO22</v>
      </c>
      <c r="G153" s="92" t="str">
        <f t="shared" ref="G153:H156" si="19">G152</f>
        <v>Efectuar reconocimiento por tiempo de trabajo.</v>
      </c>
      <c r="H153" s="92" t="str">
        <f t="shared" si="19"/>
        <v>Reconocer el compromiso de los servidores públicos por su tiempo de trabajo en la institución.</v>
      </c>
      <c r="I153" s="7" t="s">
        <v>160</v>
      </c>
      <c r="J153" s="7" t="s">
        <v>328</v>
      </c>
      <c r="K153" s="9" t="s">
        <v>113</v>
      </c>
      <c r="L153" s="18">
        <v>0.33</v>
      </c>
    </row>
    <row r="154" spans="1:12" ht="51" customHeight="1" x14ac:dyDescent="0.25">
      <c r="C154" s="4" t="s">
        <v>16</v>
      </c>
      <c r="D154" s="2">
        <v>2</v>
      </c>
      <c r="E154" s="1">
        <v>3</v>
      </c>
      <c r="F154" s="6" t="str">
        <f t="shared" si="14"/>
        <v>RECONOCIMIENTO23</v>
      </c>
      <c r="G154" s="92" t="str">
        <f t="shared" si="19"/>
        <v>Efectuar reconocimiento por tiempo de trabajo.</v>
      </c>
      <c r="H154" s="92" t="str">
        <f t="shared" si="19"/>
        <v>Reconocer el compromiso de los servidores públicos por su tiempo de trabajo en la institución.</v>
      </c>
      <c r="I154" s="7" t="s">
        <v>157</v>
      </c>
      <c r="J154" s="7" t="s">
        <v>328</v>
      </c>
      <c r="K154" s="9" t="s">
        <v>119</v>
      </c>
      <c r="L154" s="18">
        <v>0.34</v>
      </c>
    </row>
    <row r="155" spans="1:12" ht="51" customHeight="1" x14ac:dyDescent="0.25">
      <c r="C155" s="4" t="s">
        <v>16</v>
      </c>
      <c r="D155" s="2">
        <v>2</v>
      </c>
      <c r="E155" s="1">
        <v>4</v>
      </c>
      <c r="F155" s="6" t="str">
        <f t="shared" si="14"/>
        <v>RECONOCIMIENTO24</v>
      </c>
      <c r="G155" s="92" t="str">
        <f t="shared" si="19"/>
        <v>Efectuar reconocimiento por tiempo de trabajo.</v>
      </c>
      <c r="H155" s="92" t="str">
        <f t="shared" si="19"/>
        <v>Reconocer el compromiso de los servidores públicos por su tiempo de trabajo en la institución.</v>
      </c>
      <c r="I155" s="7" t="s">
        <v>230</v>
      </c>
      <c r="J155" s="7" t="s">
        <v>328</v>
      </c>
      <c r="K155" s="9" t="s">
        <v>119</v>
      </c>
      <c r="L155" s="18">
        <v>0.33</v>
      </c>
    </row>
    <row r="156" spans="1:12" ht="51" customHeight="1" x14ac:dyDescent="0.25">
      <c r="C156" s="4" t="s">
        <v>16</v>
      </c>
      <c r="D156" s="2">
        <v>2</v>
      </c>
      <c r="E156" s="1">
        <v>5</v>
      </c>
      <c r="F156" s="6" t="str">
        <f t="shared" si="14"/>
        <v>RECONOCIMIENTO25</v>
      </c>
      <c r="G156" s="93" t="str">
        <f t="shared" si="19"/>
        <v>Efectuar reconocimiento por tiempo de trabajo.</v>
      </c>
      <c r="H156" s="93" t="str">
        <f t="shared" si="19"/>
        <v>Reconocer el compromiso de los servidores públicos por su tiempo de trabajo en la institución.</v>
      </c>
      <c r="I156" s="7" t="s">
        <v>316</v>
      </c>
      <c r="J156" s="9" t="s">
        <v>316</v>
      </c>
      <c r="K156" s="9" t="s">
        <v>316</v>
      </c>
      <c r="L156" s="18" t="s">
        <v>316</v>
      </c>
    </row>
    <row r="157" spans="1:12" ht="51" customHeight="1" x14ac:dyDescent="0.25">
      <c r="A157" s="10" t="s">
        <v>314</v>
      </c>
      <c r="B157" s="11" t="s">
        <v>300</v>
      </c>
      <c r="C157" s="4" t="s">
        <v>17</v>
      </c>
      <c r="D157" s="2">
        <v>2</v>
      </c>
      <c r="E157" s="1">
        <v>1</v>
      </c>
      <c r="F157" s="6" t="str">
        <f t="shared" si="14"/>
        <v>IDENTIFICACIÓN21</v>
      </c>
      <c r="G157" s="98" t="s">
        <v>358</v>
      </c>
      <c r="H157" s="91" t="s">
        <v>232</v>
      </c>
      <c r="I157" s="7" t="s">
        <v>153</v>
      </c>
      <c r="J157" s="7" t="s">
        <v>328</v>
      </c>
      <c r="K157" s="9" t="s">
        <v>156</v>
      </c>
      <c r="L157" s="18">
        <v>0.5</v>
      </c>
    </row>
    <row r="158" spans="1:12" ht="51" customHeight="1" x14ac:dyDescent="0.25">
      <c r="C158" s="4" t="s">
        <v>17</v>
      </c>
      <c r="D158" s="2">
        <v>2</v>
      </c>
      <c r="E158" s="1">
        <v>2</v>
      </c>
      <c r="F158" s="6" t="str">
        <f t="shared" si="14"/>
        <v>IDENTIFICACIÓN22</v>
      </c>
      <c r="G158" s="92" t="str">
        <f t="shared" ref="G158:H161" si="20">G157</f>
        <v>Efectuar campaña de difusión de misión, visión, objetivos, valores y estructura institucional.</v>
      </c>
      <c r="H158" s="92" t="str">
        <f t="shared" si="20"/>
        <v>Asegurar que los servidores conozcan la visión estratégica de la institución a la que pertenecen.</v>
      </c>
      <c r="I158" s="7" t="s">
        <v>157</v>
      </c>
      <c r="J158" s="7" t="s">
        <v>328</v>
      </c>
      <c r="K158" s="9" t="s">
        <v>119</v>
      </c>
      <c r="L158" s="18">
        <v>0.5</v>
      </c>
    </row>
    <row r="159" spans="1:12" ht="51" customHeight="1" x14ac:dyDescent="0.25">
      <c r="C159" s="4" t="s">
        <v>17</v>
      </c>
      <c r="D159" s="2">
        <v>2</v>
      </c>
      <c r="E159" s="1">
        <v>3</v>
      </c>
      <c r="F159" s="6" t="str">
        <f t="shared" si="14"/>
        <v>IDENTIFICACIÓN23</v>
      </c>
      <c r="G159" s="92" t="str">
        <f t="shared" si="20"/>
        <v>Efectuar campaña de difusión de misión, visión, objetivos, valores y estructura institucional.</v>
      </c>
      <c r="H159" s="92" t="str">
        <f t="shared" si="20"/>
        <v>Asegurar que los servidores conozcan la visión estratégica de la institución a la que pertenecen.</v>
      </c>
      <c r="I159" s="7" t="s">
        <v>316</v>
      </c>
      <c r="J159" s="9" t="s">
        <v>316</v>
      </c>
      <c r="K159" s="9" t="s">
        <v>316</v>
      </c>
      <c r="L159" s="18" t="s">
        <v>316</v>
      </c>
    </row>
    <row r="160" spans="1:12" ht="51" customHeight="1" x14ac:dyDescent="0.25">
      <c r="C160" s="4" t="s">
        <v>17</v>
      </c>
      <c r="D160" s="2">
        <v>2</v>
      </c>
      <c r="E160" s="1">
        <v>4</v>
      </c>
      <c r="F160" s="6" t="str">
        <f t="shared" si="14"/>
        <v>IDENTIFICACIÓN24</v>
      </c>
      <c r="G160" s="92" t="str">
        <f t="shared" si="20"/>
        <v>Efectuar campaña de difusión de misión, visión, objetivos, valores y estructura institucional.</v>
      </c>
      <c r="H160" s="92" t="str">
        <f t="shared" si="20"/>
        <v>Asegurar que los servidores conozcan la visión estratégica de la institución a la que pertenecen.</v>
      </c>
      <c r="I160" s="7" t="s">
        <v>316</v>
      </c>
      <c r="J160" s="9" t="s">
        <v>316</v>
      </c>
      <c r="K160" s="9" t="s">
        <v>316</v>
      </c>
      <c r="L160" s="18" t="s">
        <v>316</v>
      </c>
    </row>
    <row r="161" spans="1:12" ht="51" customHeight="1" x14ac:dyDescent="0.25">
      <c r="C161" s="4" t="s">
        <v>17</v>
      </c>
      <c r="D161" s="2">
        <v>2</v>
      </c>
      <c r="E161" s="1">
        <v>5</v>
      </c>
      <c r="F161" s="6" t="str">
        <f t="shared" si="14"/>
        <v>IDENTIFICACIÓN25</v>
      </c>
      <c r="G161" s="93" t="str">
        <f t="shared" si="20"/>
        <v>Efectuar campaña de difusión de misión, visión, objetivos, valores y estructura institucional.</v>
      </c>
      <c r="H161" s="93" t="str">
        <f t="shared" si="20"/>
        <v>Asegurar que los servidores conozcan la visión estratégica de la institución a la que pertenecen.</v>
      </c>
      <c r="I161" s="7" t="s">
        <v>316</v>
      </c>
      <c r="J161" s="9" t="s">
        <v>316</v>
      </c>
      <c r="K161" s="9" t="s">
        <v>316</v>
      </c>
      <c r="L161" s="18" t="s">
        <v>316</v>
      </c>
    </row>
    <row r="162" spans="1:12" ht="51" customHeight="1" x14ac:dyDescent="0.25">
      <c r="A162" s="10" t="s">
        <v>301</v>
      </c>
      <c r="B162" s="11" t="s">
        <v>300</v>
      </c>
      <c r="C162" s="4" t="s">
        <v>18</v>
      </c>
      <c r="D162" s="2">
        <v>2</v>
      </c>
      <c r="E162" s="1">
        <v>1</v>
      </c>
      <c r="F162" s="6" t="str">
        <f t="shared" si="14"/>
        <v>INTEGRACIÓN21</v>
      </c>
      <c r="G162" s="95" t="s">
        <v>387</v>
      </c>
      <c r="H162" s="91" t="s">
        <v>389</v>
      </c>
      <c r="I162" s="7" t="s">
        <v>388</v>
      </c>
      <c r="J162" s="9" t="s">
        <v>33</v>
      </c>
      <c r="K162" s="9" t="s">
        <v>155</v>
      </c>
      <c r="L162" s="18">
        <v>0.33</v>
      </c>
    </row>
    <row r="163" spans="1:12" ht="51" customHeight="1" x14ac:dyDescent="0.25">
      <c r="C163" s="4" t="s">
        <v>18</v>
      </c>
      <c r="D163" s="2">
        <v>2</v>
      </c>
      <c r="E163" s="1">
        <v>2</v>
      </c>
      <c r="F163" s="6" t="str">
        <f t="shared" si="14"/>
        <v>INTEGRACIÓN22</v>
      </c>
      <c r="G163" s="92"/>
      <c r="H163" s="92"/>
      <c r="I163" s="7" t="s">
        <v>153</v>
      </c>
      <c r="J163" s="7" t="s">
        <v>328</v>
      </c>
      <c r="K163" s="9" t="s">
        <v>156</v>
      </c>
      <c r="L163" s="18">
        <v>0.33</v>
      </c>
    </row>
    <row r="164" spans="1:12" ht="51" customHeight="1" x14ac:dyDescent="0.25">
      <c r="C164" s="4" t="s">
        <v>18</v>
      </c>
      <c r="D164" s="2">
        <v>2</v>
      </c>
      <c r="E164" s="1">
        <v>3</v>
      </c>
      <c r="F164" s="6" t="str">
        <f t="shared" si="14"/>
        <v>INTEGRACIÓN23</v>
      </c>
      <c r="G164" s="92"/>
      <c r="H164" s="92"/>
      <c r="I164" s="7" t="s">
        <v>154</v>
      </c>
      <c r="J164" s="7" t="s">
        <v>328</v>
      </c>
      <c r="K164" s="9" t="s">
        <v>119</v>
      </c>
      <c r="L164" s="18">
        <v>0.34</v>
      </c>
    </row>
    <row r="165" spans="1:12" ht="51" customHeight="1" x14ac:dyDescent="0.25">
      <c r="C165" s="4" t="s">
        <v>18</v>
      </c>
      <c r="D165" s="2">
        <v>2</v>
      </c>
      <c r="E165" s="1">
        <v>4</v>
      </c>
      <c r="F165" s="6" t="str">
        <f t="shared" si="14"/>
        <v>INTEGRACIÓN24</v>
      </c>
      <c r="G165" s="92"/>
      <c r="H165" s="92"/>
      <c r="I165" s="7" t="s">
        <v>316</v>
      </c>
      <c r="J165" s="9" t="s">
        <v>316</v>
      </c>
      <c r="K165" s="9" t="s">
        <v>316</v>
      </c>
      <c r="L165" s="18" t="s">
        <v>316</v>
      </c>
    </row>
    <row r="166" spans="1:12" ht="51" customHeight="1" x14ac:dyDescent="0.25">
      <c r="C166" s="4" t="s">
        <v>18</v>
      </c>
      <c r="D166" s="2">
        <v>2</v>
      </c>
      <c r="E166" s="1">
        <v>5</v>
      </c>
      <c r="F166" s="6" t="str">
        <f t="shared" si="14"/>
        <v>INTEGRACIÓN25</v>
      </c>
      <c r="G166" s="93"/>
      <c r="H166" s="93"/>
      <c r="I166" s="7" t="s">
        <v>316</v>
      </c>
      <c r="J166" s="9" t="s">
        <v>316</v>
      </c>
      <c r="K166" s="9" t="s">
        <v>316</v>
      </c>
      <c r="L166" s="18" t="s">
        <v>316</v>
      </c>
    </row>
    <row r="167" spans="1:12" ht="51" customHeight="1" x14ac:dyDescent="0.25">
      <c r="A167" s="10" t="s">
        <v>303</v>
      </c>
      <c r="B167" s="11" t="s">
        <v>300</v>
      </c>
      <c r="C167" s="5" t="s">
        <v>19</v>
      </c>
      <c r="D167" s="2">
        <v>2</v>
      </c>
      <c r="E167" s="1">
        <v>1</v>
      </c>
      <c r="F167" s="6" t="str">
        <f t="shared" si="14"/>
        <v>HERRAMIENTAS21</v>
      </c>
      <c r="G167" s="91" t="s">
        <v>308</v>
      </c>
      <c r="H167" s="91" t="s">
        <v>295</v>
      </c>
      <c r="I167" s="7" t="s">
        <v>296</v>
      </c>
      <c r="J167" s="9" t="s">
        <v>33</v>
      </c>
      <c r="K167" s="9" t="s">
        <v>156</v>
      </c>
      <c r="L167" s="18">
        <v>0.5</v>
      </c>
    </row>
    <row r="168" spans="1:12" ht="51" customHeight="1" x14ac:dyDescent="0.25">
      <c r="C168" s="5" t="s">
        <v>19</v>
      </c>
      <c r="D168" s="2">
        <v>2</v>
      </c>
      <c r="E168" s="1">
        <v>2</v>
      </c>
      <c r="F168" s="6" t="str">
        <f t="shared" si="14"/>
        <v>HERRAMIENTAS22</v>
      </c>
      <c r="G168" s="92"/>
      <c r="H168" s="92"/>
      <c r="I168" s="7" t="s">
        <v>157</v>
      </c>
      <c r="J168" s="7" t="s">
        <v>328</v>
      </c>
      <c r="K168" s="9" t="s">
        <v>119</v>
      </c>
      <c r="L168" s="18">
        <v>0.5</v>
      </c>
    </row>
    <row r="169" spans="1:12" ht="51" customHeight="1" x14ac:dyDescent="0.25">
      <c r="C169" s="5" t="s">
        <v>19</v>
      </c>
      <c r="D169" s="2">
        <v>2</v>
      </c>
      <c r="E169" s="1">
        <v>3</v>
      </c>
      <c r="F169" s="6" t="str">
        <f t="shared" si="14"/>
        <v>HERRAMIENTAS23</v>
      </c>
      <c r="G169" s="92"/>
      <c r="H169" s="92"/>
      <c r="I169" s="7" t="s">
        <v>316</v>
      </c>
      <c r="J169" s="9" t="s">
        <v>316</v>
      </c>
      <c r="K169" s="9" t="s">
        <v>316</v>
      </c>
      <c r="L169" s="18" t="s">
        <v>316</v>
      </c>
    </row>
    <row r="170" spans="1:12" ht="51" customHeight="1" x14ac:dyDescent="0.25">
      <c r="C170" s="5" t="s">
        <v>19</v>
      </c>
      <c r="D170" s="2">
        <v>2</v>
      </c>
      <c r="E170" s="1">
        <v>4</v>
      </c>
      <c r="F170" s="6" t="str">
        <f t="shared" si="14"/>
        <v>HERRAMIENTAS24</v>
      </c>
      <c r="G170" s="92"/>
      <c r="H170" s="92"/>
      <c r="I170" s="7" t="s">
        <v>316</v>
      </c>
      <c r="J170" s="9" t="s">
        <v>316</v>
      </c>
      <c r="K170" s="9" t="s">
        <v>316</v>
      </c>
      <c r="L170" s="18" t="s">
        <v>316</v>
      </c>
    </row>
    <row r="171" spans="1:12" ht="51" customHeight="1" x14ac:dyDescent="0.25">
      <c r="C171" s="5" t="s">
        <v>19</v>
      </c>
      <c r="D171" s="2">
        <v>2</v>
      </c>
      <c r="E171" s="1">
        <v>5</v>
      </c>
      <c r="F171" s="6" t="str">
        <f t="shared" si="14"/>
        <v>HERRAMIENTAS25</v>
      </c>
      <c r="G171" s="93"/>
      <c r="H171" s="93"/>
      <c r="I171" s="7" t="s">
        <v>316</v>
      </c>
      <c r="J171" s="9" t="s">
        <v>316</v>
      </c>
      <c r="K171" s="9" t="s">
        <v>316</v>
      </c>
      <c r="L171" s="18" t="s">
        <v>316</v>
      </c>
    </row>
    <row r="172" spans="1:12" ht="51" customHeight="1" x14ac:dyDescent="0.25">
      <c r="A172" s="10" t="s">
        <v>301</v>
      </c>
      <c r="B172" s="11" t="s">
        <v>298</v>
      </c>
      <c r="C172" s="5" t="s">
        <v>20</v>
      </c>
      <c r="D172" s="2">
        <v>2</v>
      </c>
      <c r="E172" s="1">
        <v>1</v>
      </c>
      <c r="F172" s="6" t="str">
        <f t="shared" si="14"/>
        <v>INSTALACIONES21</v>
      </c>
      <c r="G172" s="91" t="s">
        <v>359</v>
      </c>
      <c r="H172" s="91" t="s">
        <v>162</v>
      </c>
      <c r="I172" s="7" t="s">
        <v>163</v>
      </c>
      <c r="J172" s="7" t="s">
        <v>331</v>
      </c>
      <c r="K172" s="9" t="s">
        <v>166</v>
      </c>
      <c r="L172" s="18">
        <v>0.33</v>
      </c>
    </row>
    <row r="173" spans="1:12" ht="51" customHeight="1" x14ac:dyDescent="0.25">
      <c r="C173" s="5" t="s">
        <v>20</v>
      </c>
      <c r="D173" s="2">
        <v>2</v>
      </c>
      <c r="E173" s="1">
        <v>2</v>
      </c>
      <c r="F173" s="6" t="str">
        <f t="shared" si="14"/>
        <v>INSTALACIONES22</v>
      </c>
      <c r="G173" s="92" t="str">
        <f t="shared" ref="G173:H176" si="21">G172</f>
        <v>Elaborar y difundir directorio institucional por estructura y por instalaciones físicas. (cambiar al componente compromiso)</v>
      </c>
      <c r="H173" s="92" t="str">
        <f t="shared" si="21"/>
        <v>Mejorar el conocimiento de los servidores sobre la estructura y la ubicación de las dependencias de la institución.</v>
      </c>
      <c r="I173" s="7" t="s">
        <v>164</v>
      </c>
      <c r="J173" s="7" t="s">
        <v>328</v>
      </c>
      <c r="K173" s="9" t="s">
        <v>86</v>
      </c>
      <c r="L173" s="18">
        <v>0.33</v>
      </c>
    </row>
    <row r="174" spans="1:12" ht="51" customHeight="1" x14ac:dyDescent="0.25">
      <c r="C174" s="5" t="s">
        <v>20</v>
      </c>
      <c r="D174" s="2">
        <v>2</v>
      </c>
      <c r="E174" s="1">
        <v>3</v>
      </c>
      <c r="F174" s="6" t="str">
        <f t="shared" si="14"/>
        <v>INSTALACIONES23</v>
      </c>
      <c r="G174" s="92" t="str">
        <f t="shared" si="21"/>
        <v>Elaborar y difundir directorio institucional por estructura y por instalaciones físicas. (cambiar al componente compromiso)</v>
      </c>
      <c r="H174" s="92" t="str">
        <f t="shared" si="21"/>
        <v>Mejorar el conocimiento de los servidores sobre la estructura y la ubicación de las dependencias de la institución.</v>
      </c>
      <c r="I174" s="7" t="s">
        <v>165</v>
      </c>
      <c r="J174" s="9" t="s">
        <v>33</v>
      </c>
      <c r="K174" s="9" t="s">
        <v>86</v>
      </c>
      <c r="L174" s="18">
        <v>0.34</v>
      </c>
    </row>
    <row r="175" spans="1:12" ht="51" customHeight="1" x14ac:dyDescent="0.25">
      <c r="C175" s="5" t="s">
        <v>20</v>
      </c>
      <c r="D175" s="2">
        <v>2</v>
      </c>
      <c r="E175" s="1">
        <v>4</v>
      </c>
      <c r="F175" s="6" t="str">
        <f t="shared" si="14"/>
        <v>INSTALACIONES24</v>
      </c>
      <c r="G175" s="92" t="str">
        <f t="shared" si="21"/>
        <v>Elaborar y difundir directorio institucional por estructura y por instalaciones físicas. (cambiar al componente compromiso)</v>
      </c>
      <c r="H175" s="92" t="str">
        <f t="shared" si="21"/>
        <v>Mejorar el conocimiento de los servidores sobre la estructura y la ubicación de las dependencias de la institución.</v>
      </c>
      <c r="I175" s="7" t="s">
        <v>316</v>
      </c>
      <c r="J175" s="9" t="s">
        <v>316</v>
      </c>
      <c r="K175" s="9" t="s">
        <v>316</v>
      </c>
      <c r="L175" s="18" t="s">
        <v>316</v>
      </c>
    </row>
    <row r="176" spans="1:12" ht="51" customHeight="1" x14ac:dyDescent="0.25">
      <c r="C176" s="5" t="s">
        <v>20</v>
      </c>
      <c r="D176" s="2">
        <v>2</v>
      </c>
      <c r="E176" s="1">
        <v>5</v>
      </c>
      <c r="F176" s="6" t="str">
        <f t="shared" si="14"/>
        <v>INSTALACIONES25</v>
      </c>
      <c r="G176" s="93" t="str">
        <f t="shared" si="21"/>
        <v>Elaborar y difundir directorio institucional por estructura y por instalaciones físicas. (cambiar al componente compromiso)</v>
      </c>
      <c r="H176" s="93" t="str">
        <f t="shared" si="21"/>
        <v>Mejorar el conocimiento de los servidores sobre la estructura y la ubicación de las dependencias de la institución.</v>
      </c>
      <c r="I176" s="7" t="s">
        <v>316</v>
      </c>
      <c r="J176" s="9" t="s">
        <v>316</v>
      </c>
      <c r="K176" s="9" t="s">
        <v>316</v>
      </c>
      <c r="L176" s="18" t="s">
        <v>316</v>
      </c>
    </row>
    <row r="177" spans="1:12" ht="51" customHeight="1" x14ac:dyDescent="0.25">
      <c r="A177" s="10" t="s">
        <v>301</v>
      </c>
      <c r="B177" s="11" t="s">
        <v>300</v>
      </c>
      <c r="C177" s="5" t="s">
        <v>21</v>
      </c>
      <c r="D177" s="2">
        <v>2</v>
      </c>
      <c r="E177" s="1">
        <v>1</v>
      </c>
      <c r="F177" s="6" t="str">
        <f t="shared" si="14"/>
        <v>EQUILIBRIO PERSONA - TRABAJO21</v>
      </c>
      <c r="G177" s="91" t="s">
        <v>360</v>
      </c>
      <c r="H177" s="91" t="s">
        <v>167</v>
      </c>
      <c r="I177" s="7" t="s">
        <v>168</v>
      </c>
      <c r="J177" s="9" t="s">
        <v>33</v>
      </c>
      <c r="K177" s="9" t="s">
        <v>156</v>
      </c>
      <c r="L177" s="18">
        <v>0.5</v>
      </c>
    </row>
    <row r="178" spans="1:12" ht="51" customHeight="1" x14ac:dyDescent="0.25">
      <c r="C178" s="5" t="s">
        <v>21</v>
      </c>
      <c r="D178" s="2">
        <v>2</v>
      </c>
      <c r="E178" s="1">
        <v>2</v>
      </c>
      <c r="F178" s="6" t="str">
        <f t="shared" si="14"/>
        <v>EQUILIBRIO PERSONA - TRABAJO22</v>
      </c>
      <c r="G178" s="92"/>
      <c r="H178" s="92"/>
      <c r="I178" s="7" t="s">
        <v>157</v>
      </c>
      <c r="J178" s="7" t="s">
        <v>328</v>
      </c>
      <c r="K178" s="9" t="s">
        <v>119</v>
      </c>
      <c r="L178" s="18">
        <v>0.5</v>
      </c>
    </row>
    <row r="179" spans="1:12" ht="51" customHeight="1" x14ac:dyDescent="0.25">
      <c r="C179" s="5" t="s">
        <v>21</v>
      </c>
      <c r="D179" s="2">
        <v>2</v>
      </c>
      <c r="E179" s="1">
        <v>3</v>
      </c>
      <c r="F179" s="6" t="str">
        <f t="shared" si="14"/>
        <v>EQUILIBRIO PERSONA - TRABAJO23</v>
      </c>
      <c r="G179" s="92"/>
      <c r="H179" s="92"/>
      <c r="I179" s="7" t="s">
        <v>316</v>
      </c>
      <c r="J179" s="9" t="s">
        <v>316</v>
      </c>
      <c r="K179" s="9" t="s">
        <v>316</v>
      </c>
      <c r="L179" s="18" t="s">
        <v>316</v>
      </c>
    </row>
    <row r="180" spans="1:12" ht="51" customHeight="1" x14ac:dyDescent="0.25">
      <c r="C180" s="5" t="s">
        <v>21</v>
      </c>
      <c r="D180" s="2">
        <v>2</v>
      </c>
      <c r="E180" s="1">
        <v>4</v>
      </c>
      <c r="F180" s="6" t="str">
        <f t="shared" si="14"/>
        <v>EQUILIBRIO PERSONA - TRABAJO24</v>
      </c>
      <c r="G180" s="92"/>
      <c r="H180" s="92"/>
      <c r="I180" s="7" t="s">
        <v>316</v>
      </c>
      <c r="J180" s="9" t="s">
        <v>316</v>
      </c>
      <c r="K180" s="9" t="s">
        <v>316</v>
      </c>
      <c r="L180" s="18" t="s">
        <v>316</v>
      </c>
    </row>
    <row r="181" spans="1:12" ht="51" customHeight="1" x14ac:dyDescent="0.25">
      <c r="C181" s="5" t="s">
        <v>21</v>
      </c>
      <c r="D181" s="2">
        <v>2</v>
      </c>
      <c r="E181" s="1">
        <v>5</v>
      </c>
      <c r="F181" s="6" t="str">
        <f t="shared" si="14"/>
        <v>EQUILIBRIO PERSONA - TRABAJO25</v>
      </c>
      <c r="G181" s="93"/>
      <c r="H181" s="93"/>
      <c r="I181" s="7" t="s">
        <v>316</v>
      </c>
      <c r="J181" s="9" t="s">
        <v>316</v>
      </c>
      <c r="K181" s="9" t="s">
        <v>316</v>
      </c>
      <c r="L181" s="18" t="s">
        <v>316</v>
      </c>
    </row>
    <row r="182" spans="1:12" ht="51" customHeight="1" x14ac:dyDescent="0.25">
      <c r="A182" s="10" t="s">
        <v>326</v>
      </c>
      <c r="B182" s="11" t="s">
        <v>298</v>
      </c>
      <c r="C182" s="3" t="s">
        <v>5</v>
      </c>
      <c r="D182" s="2">
        <v>3</v>
      </c>
      <c r="E182" s="1">
        <v>1</v>
      </c>
      <c r="F182" s="6" t="str">
        <f t="shared" si="14"/>
        <v>CREDIBILIDAD31</v>
      </c>
      <c r="G182" s="91" t="s">
        <v>361</v>
      </c>
      <c r="H182" s="91" t="s">
        <v>233</v>
      </c>
      <c r="I182" s="7" t="s">
        <v>184</v>
      </c>
      <c r="J182" s="7" t="s">
        <v>328</v>
      </c>
      <c r="K182" s="9" t="s">
        <v>189</v>
      </c>
      <c r="L182" s="18">
        <v>0.25</v>
      </c>
    </row>
    <row r="183" spans="1:12" ht="51" customHeight="1" x14ac:dyDescent="0.25">
      <c r="C183" s="3" t="s">
        <v>5</v>
      </c>
      <c r="D183" s="2">
        <v>3</v>
      </c>
      <c r="E183" s="1">
        <v>2</v>
      </c>
      <c r="F183" s="6" t="str">
        <f t="shared" si="14"/>
        <v>CREDIBILIDAD32</v>
      </c>
      <c r="G183" s="92"/>
      <c r="H183" s="92"/>
      <c r="I183" s="7" t="s">
        <v>182</v>
      </c>
      <c r="J183" s="9" t="s">
        <v>187</v>
      </c>
      <c r="K183" s="9" t="s">
        <v>190</v>
      </c>
      <c r="L183" s="18">
        <v>0.25</v>
      </c>
    </row>
    <row r="184" spans="1:12" ht="51" customHeight="1" x14ac:dyDescent="0.25">
      <c r="C184" s="3" t="s">
        <v>5</v>
      </c>
      <c r="D184" s="2">
        <v>3</v>
      </c>
      <c r="E184" s="1">
        <v>3</v>
      </c>
      <c r="F184" s="6" t="str">
        <f t="shared" si="14"/>
        <v>CREDIBILIDAD33</v>
      </c>
      <c r="G184" s="92"/>
      <c r="H184" s="92"/>
      <c r="I184" s="7" t="s">
        <v>185</v>
      </c>
      <c r="J184" s="9" t="s">
        <v>188</v>
      </c>
      <c r="K184" s="9" t="s">
        <v>317</v>
      </c>
      <c r="L184" s="18">
        <v>0.25</v>
      </c>
    </row>
    <row r="185" spans="1:12" ht="51" customHeight="1" x14ac:dyDescent="0.25">
      <c r="C185" s="3" t="s">
        <v>5</v>
      </c>
      <c r="D185" s="2">
        <v>3</v>
      </c>
      <c r="E185" s="1">
        <v>4</v>
      </c>
      <c r="F185" s="6" t="str">
        <f t="shared" si="14"/>
        <v>CREDIBILIDAD34</v>
      </c>
      <c r="G185" s="92"/>
      <c r="H185" s="92"/>
      <c r="I185" s="7" t="s">
        <v>186</v>
      </c>
      <c r="J185" s="9" t="s">
        <v>33</v>
      </c>
      <c r="K185" s="9" t="s">
        <v>191</v>
      </c>
      <c r="L185" s="18">
        <v>0.25</v>
      </c>
    </row>
    <row r="186" spans="1:12" ht="51" customHeight="1" x14ac:dyDescent="0.25">
      <c r="C186" s="3" t="s">
        <v>5</v>
      </c>
      <c r="D186" s="2">
        <v>3</v>
      </c>
      <c r="E186" s="1">
        <v>5</v>
      </c>
      <c r="F186" s="6" t="str">
        <f t="shared" si="14"/>
        <v>CREDIBILIDAD35</v>
      </c>
      <c r="G186" s="93"/>
      <c r="H186" s="93"/>
      <c r="I186" s="7" t="s">
        <v>316</v>
      </c>
      <c r="J186" s="9" t="s">
        <v>316</v>
      </c>
      <c r="K186" s="9" t="s">
        <v>316</v>
      </c>
      <c r="L186" s="18" t="s">
        <v>316</v>
      </c>
    </row>
    <row r="187" spans="1:12" ht="51" customHeight="1" x14ac:dyDescent="0.25">
      <c r="A187" s="10" t="s">
        <v>314</v>
      </c>
      <c r="B187" s="11" t="s">
        <v>298</v>
      </c>
      <c r="C187" s="3" t="s">
        <v>6</v>
      </c>
      <c r="D187" s="2">
        <v>3</v>
      </c>
      <c r="E187" s="1">
        <v>1</v>
      </c>
      <c r="F187" s="6" t="str">
        <f t="shared" si="14"/>
        <v>MOTIVACIÓN31</v>
      </c>
      <c r="G187" s="91" t="s">
        <v>386</v>
      </c>
      <c r="H187" s="91" t="s">
        <v>234</v>
      </c>
      <c r="I187" s="7" t="s">
        <v>235</v>
      </c>
      <c r="J187" s="9" t="s">
        <v>33</v>
      </c>
      <c r="K187" s="9" t="s">
        <v>70</v>
      </c>
      <c r="L187" s="18">
        <v>0.25</v>
      </c>
    </row>
    <row r="188" spans="1:12" ht="51" customHeight="1" x14ac:dyDescent="0.25">
      <c r="C188" s="3" t="s">
        <v>6</v>
      </c>
      <c r="D188" s="2">
        <v>3</v>
      </c>
      <c r="E188" s="1">
        <v>2</v>
      </c>
      <c r="F188" s="6" t="str">
        <f t="shared" si="14"/>
        <v>MOTIVACIÓN32</v>
      </c>
      <c r="G188" s="92"/>
      <c r="H188" s="92"/>
      <c r="I188" s="7" t="s">
        <v>183</v>
      </c>
      <c r="J188" s="7" t="s">
        <v>328</v>
      </c>
      <c r="K188" s="9" t="s">
        <v>196</v>
      </c>
      <c r="L188" s="18">
        <v>0.25</v>
      </c>
    </row>
    <row r="189" spans="1:12" ht="51" customHeight="1" x14ac:dyDescent="0.25">
      <c r="C189" s="3" t="s">
        <v>6</v>
      </c>
      <c r="D189" s="2">
        <v>3</v>
      </c>
      <c r="E189" s="1">
        <v>3</v>
      </c>
      <c r="F189" s="6" t="str">
        <f t="shared" si="14"/>
        <v>MOTIVACIÓN33</v>
      </c>
      <c r="G189" s="92"/>
      <c r="H189" s="92"/>
      <c r="I189" s="7" t="s">
        <v>213</v>
      </c>
      <c r="J189" s="9" t="s">
        <v>33</v>
      </c>
      <c r="K189" s="9" t="s">
        <v>214</v>
      </c>
      <c r="L189" s="18">
        <v>0.25</v>
      </c>
    </row>
    <row r="190" spans="1:12" ht="51" customHeight="1" x14ac:dyDescent="0.25">
      <c r="C190" s="3" t="s">
        <v>6</v>
      </c>
      <c r="D190" s="2">
        <v>3</v>
      </c>
      <c r="E190" s="1">
        <v>4</v>
      </c>
      <c r="F190" s="6" t="str">
        <f t="shared" si="14"/>
        <v>MOTIVACIÓN34</v>
      </c>
      <c r="G190" s="92"/>
      <c r="H190" s="92"/>
      <c r="I190" s="7" t="s">
        <v>309</v>
      </c>
      <c r="J190" s="7" t="s">
        <v>328</v>
      </c>
      <c r="K190" s="9" t="s">
        <v>236</v>
      </c>
      <c r="L190" s="18">
        <v>0.25</v>
      </c>
    </row>
    <row r="191" spans="1:12" ht="51" customHeight="1" x14ac:dyDescent="0.25">
      <c r="C191" s="3" t="s">
        <v>6</v>
      </c>
      <c r="D191" s="2">
        <v>3</v>
      </c>
      <c r="E191" s="1">
        <v>5</v>
      </c>
      <c r="F191" s="6" t="str">
        <f t="shared" si="14"/>
        <v>MOTIVACIÓN35</v>
      </c>
      <c r="G191" s="93"/>
      <c r="H191" s="93"/>
      <c r="I191" s="7" t="s">
        <v>316</v>
      </c>
      <c r="J191" s="9" t="s">
        <v>316</v>
      </c>
      <c r="K191" s="9" t="s">
        <v>316</v>
      </c>
      <c r="L191" s="18" t="s">
        <v>316</v>
      </c>
    </row>
    <row r="192" spans="1:12" ht="51" customHeight="1" x14ac:dyDescent="0.25">
      <c r="A192" s="10" t="s">
        <v>312</v>
      </c>
      <c r="B192" s="11" t="s">
        <v>300</v>
      </c>
      <c r="C192" s="3" t="s">
        <v>7</v>
      </c>
      <c r="D192" s="2">
        <v>3</v>
      </c>
      <c r="E192" s="1">
        <v>1</v>
      </c>
      <c r="F192" s="6" t="str">
        <f t="shared" si="14"/>
        <v>COMUNICACIÓN31</v>
      </c>
      <c r="G192" s="91" t="s">
        <v>380</v>
      </c>
      <c r="H192" s="91" t="s">
        <v>237</v>
      </c>
      <c r="I192" s="7" t="s">
        <v>198</v>
      </c>
      <c r="J192" s="7" t="s">
        <v>328</v>
      </c>
      <c r="K192" s="9" t="s">
        <v>118</v>
      </c>
      <c r="L192" s="18">
        <v>0.3</v>
      </c>
    </row>
    <row r="193" spans="1:12" ht="51" customHeight="1" x14ac:dyDescent="0.25">
      <c r="C193" s="3" t="s">
        <v>7</v>
      </c>
      <c r="D193" s="2">
        <v>3</v>
      </c>
      <c r="E193" s="1">
        <v>2</v>
      </c>
      <c r="F193" s="6" t="str">
        <f t="shared" si="14"/>
        <v>COMUNICACIÓN32</v>
      </c>
      <c r="G193" s="92"/>
      <c r="H193" s="92"/>
      <c r="I193" s="7" t="s">
        <v>238</v>
      </c>
      <c r="J193" s="9" t="s">
        <v>55</v>
      </c>
      <c r="K193" s="9" t="s">
        <v>199</v>
      </c>
      <c r="L193" s="18">
        <v>0.3</v>
      </c>
    </row>
    <row r="194" spans="1:12" ht="51" customHeight="1" x14ac:dyDescent="0.25">
      <c r="C194" s="3" t="s">
        <v>7</v>
      </c>
      <c r="D194" s="2">
        <v>3</v>
      </c>
      <c r="E194" s="1">
        <v>3</v>
      </c>
      <c r="F194" s="6" t="str">
        <f t="shared" si="14"/>
        <v>COMUNICACIÓN33</v>
      </c>
      <c r="G194" s="92"/>
      <c r="H194" s="92"/>
      <c r="I194" s="7" t="s">
        <v>40</v>
      </c>
      <c r="J194" s="7" t="s">
        <v>328</v>
      </c>
      <c r="K194" s="9" t="s">
        <v>196</v>
      </c>
      <c r="L194" s="18">
        <v>0.3</v>
      </c>
    </row>
    <row r="195" spans="1:12" ht="51" customHeight="1" x14ac:dyDescent="0.25">
      <c r="C195" s="3" t="s">
        <v>7</v>
      </c>
      <c r="D195" s="2">
        <v>3</v>
      </c>
      <c r="E195" s="1">
        <v>4</v>
      </c>
      <c r="F195" s="6" t="str">
        <f t="shared" ref="F195:F258" si="22">CONCATENATE(C195,D195,E195)</f>
        <v>COMUNICACIÓN34</v>
      </c>
      <c r="G195" s="92"/>
      <c r="H195" s="92"/>
      <c r="I195" s="7" t="s">
        <v>316</v>
      </c>
      <c r="J195" s="9" t="s">
        <v>316</v>
      </c>
      <c r="K195" s="9" t="s">
        <v>316</v>
      </c>
      <c r="L195" s="18" t="s">
        <v>316</v>
      </c>
    </row>
    <row r="196" spans="1:12" ht="51" customHeight="1" x14ac:dyDescent="0.25">
      <c r="C196" s="3" t="s">
        <v>7</v>
      </c>
      <c r="D196" s="2">
        <v>3</v>
      </c>
      <c r="E196" s="1">
        <v>5</v>
      </c>
      <c r="F196" s="6" t="str">
        <f t="shared" si="22"/>
        <v>COMUNICACIÓN35</v>
      </c>
      <c r="G196" s="93"/>
      <c r="H196" s="93"/>
      <c r="I196" s="7" t="s">
        <v>316</v>
      </c>
      <c r="J196" s="9" t="s">
        <v>316</v>
      </c>
      <c r="K196" s="9" t="s">
        <v>316</v>
      </c>
      <c r="L196" s="18" t="s">
        <v>316</v>
      </c>
    </row>
    <row r="197" spans="1:12" ht="51" customHeight="1" x14ac:dyDescent="0.25">
      <c r="A197" s="10" t="s">
        <v>303</v>
      </c>
      <c r="B197" s="11" t="s">
        <v>298</v>
      </c>
      <c r="C197" s="3" t="s">
        <v>8</v>
      </c>
      <c r="D197" s="2">
        <v>3</v>
      </c>
      <c r="E197" s="1">
        <v>1</v>
      </c>
      <c r="F197" s="6" t="str">
        <f t="shared" si="22"/>
        <v>PARTICIPACIÓN31</v>
      </c>
      <c r="G197" s="91" t="s">
        <v>362</v>
      </c>
      <c r="H197" s="91" t="s">
        <v>206</v>
      </c>
      <c r="I197" s="7" t="s">
        <v>239</v>
      </c>
      <c r="J197" s="7" t="s">
        <v>328</v>
      </c>
      <c r="K197" s="9" t="s">
        <v>210</v>
      </c>
      <c r="L197" s="18">
        <v>0.25</v>
      </c>
    </row>
    <row r="198" spans="1:12" ht="51" customHeight="1" x14ac:dyDescent="0.25">
      <c r="C198" s="3" t="s">
        <v>8</v>
      </c>
      <c r="D198" s="2">
        <v>3</v>
      </c>
      <c r="E198" s="1">
        <v>2</v>
      </c>
      <c r="F198" s="6" t="str">
        <f t="shared" si="22"/>
        <v>PARTICIPACIÓN32</v>
      </c>
      <c r="G198" s="92"/>
      <c r="H198" s="92"/>
      <c r="I198" s="7" t="s">
        <v>240</v>
      </c>
      <c r="J198" s="9" t="s">
        <v>33</v>
      </c>
      <c r="K198" s="9" t="s">
        <v>212</v>
      </c>
      <c r="L198" s="18">
        <v>0.25</v>
      </c>
    </row>
    <row r="199" spans="1:12" ht="51" customHeight="1" x14ac:dyDescent="0.25">
      <c r="C199" s="3" t="s">
        <v>8</v>
      </c>
      <c r="D199" s="2">
        <v>3</v>
      </c>
      <c r="E199" s="1">
        <v>3</v>
      </c>
      <c r="F199" s="6" t="str">
        <f t="shared" si="22"/>
        <v>PARTICIPACIÓN33</v>
      </c>
      <c r="G199" s="92"/>
      <c r="H199" s="92"/>
      <c r="I199" s="7" t="s">
        <v>208</v>
      </c>
      <c r="J199" s="9" t="s">
        <v>33</v>
      </c>
      <c r="K199" s="9" t="s">
        <v>211</v>
      </c>
      <c r="L199" s="18">
        <v>0.25</v>
      </c>
    </row>
    <row r="200" spans="1:12" ht="51" customHeight="1" x14ac:dyDescent="0.25">
      <c r="C200" s="3" t="s">
        <v>8</v>
      </c>
      <c r="D200" s="2">
        <v>3</v>
      </c>
      <c r="E200" s="1">
        <v>4</v>
      </c>
      <c r="F200" s="6" t="str">
        <f t="shared" si="22"/>
        <v>PARTICIPACIÓN34</v>
      </c>
      <c r="G200" s="92"/>
      <c r="H200" s="92"/>
      <c r="I200" s="7" t="s">
        <v>209</v>
      </c>
      <c r="J200" s="9" t="s">
        <v>33</v>
      </c>
      <c r="K200" s="9" t="s">
        <v>197</v>
      </c>
      <c r="L200" s="18">
        <v>0.25</v>
      </c>
    </row>
    <row r="201" spans="1:12" ht="51" customHeight="1" x14ac:dyDescent="0.25">
      <c r="C201" s="3" t="s">
        <v>8</v>
      </c>
      <c r="D201" s="2">
        <v>3</v>
      </c>
      <c r="E201" s="1">
        <v>5</v>
      </c>
      <c r="F201" s="6" t="str">
        <f t="shared" si="22"/>
        <v>PARTICIPACIÓN35</v>
      </c>
      <c r="G201" s="93"/>
      <c r="H201" s="93"/>
      <c r="I201" s="7" t="s">
        <v>316</v>
      </c>
      <c r="J201" s="9" t="s">
        <v>316</v>
      </c>
      <c r="K201" s="9" t="s">
        <v>316</v>
      </c>
      <c r="L201" s="18" t="s">
        <v>316</v>
      </c>
    </row>
    <row r="202" spans="1:12" ht="51" customHeight="1" x14ac:dyDescent="0.25">
      <c r="A202" s="10" t="s">
        <v>301</v>
      </c>
      <c r="B202" s="11" t="s">
        <v>298</v>
      </c>
      <c r="C202" s="3" t="s">
        <v>9</v>
      </c>
      <c r="D202" s="2">
        <v>3</v>
      </c>
      <c r="E202" s="1">
        <v>1</v>
      </c>
      <c r="F202" s="6" t="str">
        <f t="shared" si="22"/>
        <v>INDEPENDENCIA31</v>
      </c>
      <c r="G202" s="97" t="s">
        <v>363</v>
      </c>
      <c r="H202" s="91" t="s">
        <v>241</v>
      </c>
      <c r="I202" s="7" t="s">
        <v>215</v>
      </c>
      <c r="J202" s="7" t="s">
        <v>328</v>
      </c>
      <c r="K202" s="9" t="s">
        <v>246</v>
      </c>
      <c r="L202" s="18">
        <v>0.33</v>
      </c>
    </row>
    <row r="203" spans="1:12" ht="51" customHeight="1" x14ac:dyDescent="0.25">
      <c r="C203" s="3" t="s">
        <v>9</v>
      </c>
      <c r="D203" s="2">
        <v>3</v>
      </c>
      <c r="E203" s="1">
        <v>2</v>
      </c>
      <c r="F203" s="6" t="str">
        <f t="shared" si="22"/>
        <v>INDEPENDENCIA32</v>
      </c>
      <c r="G203" s="92"/>
      <c r="H203" s="92"/>
      <c r="I203" s="7" t="s">
        <v>252</v>
      </c>
      <c r="J203" s="9" t="s">
        <v>328</v>
      </c>
      <c r="K203" s="9" t="s">
        <v>211</v>
      </c>
      <c r="L203" s="18">
        <v>0.33</v>
      </c>
    </row>
    <row r="204" spans="1:12" ht="51" customHeight="1" x14ac:dyDescent="0.25">
      <c r="C204" s="3" t="s">
        <v>9</v>
      </c>
      <c r="D204" s="2">
        <v>3</v>
      </c>
      <c r="E204" s="1">
        <v>3</v>
      </c>
      <c r="F204" s="6" t="str">
        <f t="shared" si="22"/>
        <v>INDEPENDENCIA33</v>
      </c>
      <c r="G204" s="92"/>
      <c r="H204" s="92"/>
      <c r="I204" s="7" t="s">
        <v>207</v>
      </c>
      <c r="J204" s="9" t="s">
        <v>33</v>
      </c>
      <c r="K204" s="9" t="s">
        <v>216</v>
      </c>
      <c r="L204" s="18">
        <v>0.34</v>
      </c>
    </row>
    <row r="205" spans="1:12" ht="51" customHeight="1" x14ac:dyDescent="0.25">
      <c r="C205" s="3" t="s">
        <v>9</v>
      </c>
      <c r="D205" s="2">
        <v>3</v>
      </c>
      <c r="E205" s="1">
        <v>4</v>
      </c>
      <c r="F205" s="6" t="str">
        <f t="shared" si="22"/>
        <v>INDEPENDENCIA34</v>
      </c>
      <c r="G205" s="92"/>
      <c r="H205" s="92"/>
      <c r="I205" s="7" t="s">
        <v>316</v>
      </c>
      <c r="J205" s="9" t="s">
        <v>316</v>
      </c>
      <c r="K205" s="9" t="s">
        <v>316</v>
      </c>
      <c r="L205" s="18" t="s">
        <v>316</v>
      </c>
    </row>
    <row r="206" spans="1:12" ht="51" customHeight="1" x14ac:dyDescent="0.25">
      <c r="C206" s="3" t="s">
        <v>9</v>
      </c>
      <c r="D206" s="2">
        <v>3</v>
      </c>
      <c r="E206" s="1">
        <v>5</v>
      </c>
      <c r="F206" s="6" t="str">
        <f t="shared" si="22"/>
        <v>INDEPENDENCIA35</v>
      </c>
      <c r="G206" s="93"/>
      <c r="H206" s="93"/>
      <c r="I206" s="7" t="s">
        <v>316</v>
      </c>
      <c r="J206" s="9" t="s">
        <v>316</v>
      </c>
      <c r="K206" s="9" t="s">
        <v>316</v>
      </c>
      <c r="L206" s="18" t="s">
        <v>316</v>
      </c>
    </row>
    <row r="207" spans="1:12" ht="51" customHeight="1" x14ac:dyDescent="0.25">
      <c r="C207" s="3" t="s">
        <v>10</v>
      </c>
      <c r="D207" s="2">
        <v>3</v>
      </c>
      <c r="E207" s="1">
        <v>1</v>
      </c>
      <c r="F207" s="6" t="str">
        <f t="shared" si="22"/>
        <v>EVALUACIÓN31</v>
      </c>
      <c r="G207" s="91" t="s">
        <v>316</v>
      </c>
      <c r="H207" s="91" t="s">
        <v>316</v>
      </c>
      <c r="I207" s="7" t="s">
        <v>316</v>
      </c>
      <c r="J207" s="9" t="s">
        <v>316</v>
      </c>
      <c r="K207" s="9" t="s">
        <v>316</v>
      </c>
      <c r="L207" s="18" t="s">
        <v>316</v>
      </c>
    </row>
    <row r="208" spans="1:12" ht="51" customHeight="1" x14ac:dyDescent="0.25">
      <c r="C208" s="3" t="s">
        <v>10</v>
      </c>
      <c r="D208" s="2">
        <v>3</v>
      </c>
      <c r="E208" s="1">
        <v>2</v>
      </c>
      <c r="F208" s="6" t="str">
        <f t="shared" si="22"/>
        <v>EVALUACIÓN32</v>
      </c>
      <c r="G208" s="92"/>
      <c r="H208" s="92"/>
      <c r="I208" s="7" t="s">
        <v>316</v>
      </c>
      <c r="J208" s="9" t="s">
        <v>316</v>
      </c>
      <c r="K208" s="9" t="s">
        <v>316</v>
      </c>
      <c r="L208" s="18" t="s">
        <v>316</v>
      </c>
    </row>
    <row r="209" spans="1:12" ht="51" customHeight="1" x14ac:dyDescent="0.25">
      <c r="C209" s="3" t="s">
        <v>10</v>
      </c>
      <c r="D209" s="2">
        <v>3</v>
      </c>
      <c r="E209" s="1">
        <v>3</v>
      </c>
      <c r="F209" s="6" t="str">
        <f t="shared" si="22"/>
        <v>EVALUACIÓN33</v>
      </c>
      <c r="G209" s="92"/>
      <c r="H209" s="92"/>
      <c r="I209" s="7" t="s">
        <v>316</v>
      </c>
      <c r="J209" s="9" t="s">
        <v>316</v>
      </c>
      <c r="K209" s="9" t="s">
        <v>316</v>
      </c>
      <c r="L209" s="18" t="s">
        <v>316</v>
      </c>
    </row>
    <row r="210" spans="1:12" ht="51" customHeight="1" x14ac:dyDescent="0.25">
      <c r="C210" s="3" t="s">
        <v>10</v>
      </c>
      <c r="D210" s="2">
        <v>3</v>
      </c>
      <c r="E210" s="1">
        <v>4</v>
      </c>
      <c r="F210" s="6" t="str">
        <f t="shared" si="22"/>
        <v>EVALUACIÓN34</v>
      </c>
      <c r="G210" s="92"/>
      <c r="H210" s="92"/>
      <c r="I210" s="7" t="s">
        <v>316</v>
      </c>
      <c r="J210" s="9" t="s">
        <v>316</v>
      </c>
      <c r="K210" s="9" t="s">
        <v>316</v>
      </c>
      <c r="L210" s="18" t="s">
        <v>316</v>
      </c>
    </row>
    <row r="211" spans="1:12" ht="51" customHeight="1" x14ac:dyDescent="0.25">
      <c r="C211" s="3" t="s">
        <v>10</v>
      </c>
      <c r="D211" s="2">
        <v>3</v>
      </c>
      <c r="E211" s="1">
        <v>5</v>
      </c>
      <c r="F211" s="6" t="str">
        <f t="shared" si="22"/>
        <v>EVALUACIÓN35</v>
      </c>
      <c r="G211" s="93"/>
      <c r="H211" s="93"/>
      <c r="I211" s="7" t="s">
        <v>316</v>
      </c>
      <c r="J211" s="9" t="s">
        <v>316</v>
      </c>
      <c r="K211" s="9" t="s">
        <v>316</v>
      </c>
      <c r="L211" s="18" t="s">
        <v>316</v>
      </c>
    </row>
    <row r="212" spans="1:12" ht="51" customHeight="1" x14ac:dyDescent="0.25">
      <c r="C212" s="3" t="s">
        <v>3</v>
      </c>
      <c r="D212" s="2">
        <v>3</v>
      </c>
      <c r="E212" s="1">
        <v>1</v>
      </c>
      <c r="F212" s="6" t="str">
        <f t="shared" si="22"/>
        <v>CUMPLIMIENTO31</v>
      </c>
      <c r="G212" s="91" t="s">
        <v>316</v>
      </c>
      <c r="H212" s="91" t="s">
        <v>316</v>
      </c>
      <c r="I212" s="7" t="s">
        <v>316</v>
      </c>
      <c r="J212" s="9" t="s">
        <v>316</v>
      </c>
      <c r="K212" s="9" t="s">
        <v>316</v>
      </c>
      <c r="L212" s="18" t="s">
        <v>316</v>
      </c>
    </row>
    <row r="213" spans="1:12" ht="51" customHeight="1" x14ac:dyDescent="0.25">
      <c r="C213" s="3" t="s">
        <v>3</v>
      </c>
      <c r="D213" s="2">
        <v>3</v>
      </c>
      <c r="E213" s="1">
        <v>2</v>
      </c>
      <c r="F213" s="6" t="str">
        <f t="shared" si="22"/>
        <v>CUMPLIMIENTO32</v>
      </c>
      <c r="G213" s="92"/>
      <c r="H213" s="92"/>
      <c r="I213" s="7" t="s">
        <v>316</v>
      </c>
      <c r="J213" s="9" t="s">
        <v>316</v>
      </c>
      <c r="K213" s="9" t="s">
        <v>316</v>
      </c>
      <c r="L213" s="18" t="s">
        <v>316</v>
      </c>
    </row>
    <row r="214" spans="1:12" ht="51" customHeight="1" x14ac:dyDescent="0.25">
      <c r="C214" s="3" t="s">
        <v>3</v>
      </c>
      <c r="D214" s="2">
        <v>3</v>
      </c>
      <c r="E214" s="1">
        <v>3</v>
      </c>
      <c r="F214" s="6" t="str">
        <f t="shared" si="22"/>
        <v>CUMPLIMIENTO33</v>
      </c>
      <c r="G214" s="92"/>
      <c r="H214" s="92"/>
      <c r="I214" s="7" t="s">
        <v>316</v>
      </c>
      <c r="J214" s="9" t="s">
        <v>316</v>
      </c>
      <c r="K214" s="9" t="s">
        <v>316</v>
      </c>
      <c r="L214" s="18" t="s">
        <v>316</v>
      </c>
    </row>
    <row r="215" spans="1:12" ht="51" customHeight="1" x14ac:dyDescent="0.25">
      <c r="C215" s="3" t="s">
        <v>3</v>
      </c>
      <c r="D215" s="2">
        <v>3</v>
      </c>
      <c r="E215" s="1">
        <v>4</v>
      </c>
      <c r="F215" s="6" t="str">
        <f t="shared" si="22"/>
        <v>CUMPLIMIENTO34</v>
      </c>
      <c r="G215" s="92"/>
      <c r="H215" s="92"/>
      <c r="I215" s="7" t="s">
        <v>316</v>
      </c>
      <c r="J215" s="9" t="s">
        <v>316</v>
      </c>
      <c r="K215" s="9" t="s">
        <v>316</v>
      </c>
      <c r="L215" s="18" t="s">
        <v>316</v>
      </c>
    </row>
    <row r="216" spans="1:12" ht="51" customHeight="1" x14ac:dyDescent="0.25">
      <c r="C216" s="3" t="s">
        <v>3</v>
      </c>
      <c r="D216" s="2">
        <v>3</v>
      </c>
      <c r="E216" s="1">
        <v>5</v>
      </c>
      <c r="F216" s="6" t="str">
        <f t="shared" si="22"/>
        <v>CUMPLIMIENTO35</v>
      </c>
      <c r="G216" s="93"/>
      <c r="H216" s="93"/>
      <c r="I216" s="7" t="s">
        <v>316</v>
      </c>
      <c r="J216" s="9" t="s">
        <v>316</v>
      </c>
      <c r="K216" s="9" t="s">
        <v>316</v>
      </c>
      <c r="L216" s="18" t="s">
        <v>316</v>
      </c>
    </row>
    <row r="217" spans="1:12" ht="51" customHeight="1" x14ac:dyDescent="0.25">
      <c r="A217" s="10" t="s">
        <v>327</v>
      </c>
      <c r="B217" s="11" t="s">
        <v>298</v>
      </c>
      <c r="C217" s="3" t="s">
        <v>11</v>
      </c>
      <c r="D217" s="2">
        <v>3</v>
      </c>
      <c r="E217" s="1">
        <v>1</v>
      </c>
      <c r="F217" s="6" t="str">
        <f t="shared" si="22"/>
        <v>ORGANIZACIÓN31</v>
      </c>
      <c r="G217" s="100" t="s">
        <v>364</v>
      </c>
      <c r="H217" s="91" t="s">
        <v>242</v>
      </c>
      <c r="I217" s="7" t="s">
        <v>137</v>
      </c>
      <c r="J217" s="9" t="s">
        <v>329</v>
      </c>
      <c r="K217" s="9" t="s">
        <v>60</v>
      </c>
      <c r="L217" s="18">
        <v>0.25</v>
      </c>
    </row>
    <row r="218" spans="1:12" ht="51" customHeight="1" x14ac:dyDescent="0.25">
      <c r="C218" s="3" t="s">
        <v>11</v>
      </c>
      <c r="D218" s="2">
        <v>3</v>
      </c>
      <c r="E218" s="1">
        <v>2</v>
      </c>
      <c r="F218" s="6" t="str">
        <f t="shared" si="22"/>
        <v>ORGANIZACIÓN32</v>
      </c>
      <c r="G218" s="92"/>
      <c r="H218" s="92"/>
      <c r="I218" s="7" t="s">
        <v>57</v>
      </c>
      <c r="J218" s="9" t="s">
        <v>33</v>
      </c>
      <c r="K218" s="9" t="s">
        <v>61</v>
      </c>
      <c r="L218" s="18">
        <v>0.25</v>
      </c>
    </row>
    <row r="219" spans="1:12" ht="51" customHeight="1" x14ac:dyDescent="0.25">
      <c r="C219" s="3" t="s">
        <v>11</v>
      </c>
      <c r="D219" s="2">
        <v>3</v>
      </c>
      <c r="E219" s="1">
        <v>3</v>
      </c>
      <c r="F219" s="6" t="str">
        <f t="shared" si="22"/>
        <v>ORGANIZACIÓN33</v>
      </c>
      <c r="G219" s="92"/>
      <c r="H219" s="92"/>
      <c r="I219" s="7" t="s">
        <v>58</v>
      </c>
      <c r="J219" s="9" t="s">
        <v>329</v>
      </c>
      <c r="K219" s="9" t="s">
        <v>43</v>
      </c>
      <c r="L219" s="18">
        <v>0.25</v>
      </c>
    </row>
    <row r="220" spans="1:12" ht="51" customHeight="1" x14ac:dyDescent="0.25">
      <c r="C220" s="3" t="s">
        <v>11</v>
      </c>
      <c r="D220" s="2">
        <v>3</v>
      </c>
      <c r="E220" s="1">
        <v>4</v>
      </c>
      <c r="F220" s="6" t="str">
        <f t="shared" si="22"/>
        <v>ORGANIZACIÓN34</v>
      </c>
      <c r="G220" s="92"/>
      <c r="H220" s="92"/>
      <c r="I220" s="7" t="s">
        <v>316</v>
      </c>
      <c r="J220" s="9" t="s">
        <v>316</v>
      </c>
      <c r="K220" s="9" t="s">
        <v>316</v>
      </c>
      <c r="L220" s="18" t="s">
        <v>316</v>
      </c>
    </row>
    <row r="221" spans="1:12" ht="51" customHeight="1" x14ac:dyDescent="0.25">
      <c r="C221" s="3" t="s">
        <v>11</v>
      </c>
      <c r="D221" s="2">
        <v>3</v>
      </c>
      <c r="E221" s="1">
        <v>5</v>
      </c>
      <c r="F221" s="6" t="str">
        <f t="shared" si="22"/>
        <v>ORGANIZACIÓN35</v>
      </c>
      <c r="G221" s="93"/>
      <c r="H221" s="93"/>
      <c r="I221" s="7" t="s">
        <v>316</v>
      </c>
      <c r="J221" s="9" t="s">
        <v>316</v>
      </c>
      <c r="K221" s="9" t="s">
        <v>316</v>
      </c>
      <c r="L221" s="18" t="s">
        <v>316</v>
      </c>
    </row>
    <row r="222" spans="1:12" ht="51" customHeight="1" x14ac:dyDescent="0.25">
      <c r="A222" s="10" t="s">
        <v>313</v>
      </c>
      <c r="B222" s="11" t="s">
        <v>298</v>
      </c>
      <c r="C222" s="4" t="s">
        <v>12</v>
      </c>
      <c r="D222" s="2">
        <v>3</v>
      </c>
      <c r="E222" s="1">
        <v>1</v>
      </c>
      <c r="F222" s="6" t="str">
        <f t="shared" si="22"/>
        <v>APERTURA AL CAMBIO31</v>
      </c>
      <c r="G222" s="91" t="s">
        <v>365</v>
      </c>
      <c r="H222" s="91" t="s">
        <v>243</v>
      </c>
      <c r="I222" s="7" t="s">
        <v>137</v>
      </c>
      <c r="J222" s="9" t="s">
        <v>329</v>
      </c>
      <c r="K222" s="9" t="s">
        <v>60</v>
      </c>
      <c r="L222" s="18">
        <v>0.25</v>
      </c>
    </row>
    <row r="223" spans="1:12" ht="51" customHeight="1" x14ac:dyDescent="0.25">
      <c r="C223" s="4" t="s">
        <v>12</v>
      </c>
      <c r="D223" s="2">
        <v>3</v>
      </c>
      <c r="E223" s="1">
        <v>2</v>
      </c>
      <c r="F223" s="6" t="str">
        <f t="shared" si="22"/>
        <v>APERTURA AL CAMBIO32</v>
      </c>
      <c r="G223" s="92"/>
      <c r="H223" s="92"/>
      <c r="I223" s="7" t="s">
        <v>57</v>
      </c>
      <c r="J223" s="9" t="s">
        <v>33</v>
      </c>
      <c r="K223" s="9" t="s">
        <v>61</v>
      </c>
      <c r="L223" s="18">
        <v>0.25</v>
      </c>
    </row>
    <row r="224" spans="1:12" ht="51" customHeight="1" x14ac:dyDescent="0.25">
      <c r="C224" s="4" t="s">
        <v>12</v>
      </c>
      <c r="D224" s="2">
        <v>3</v>
      </c>
      <c r="E224" s="1">
        <v>3</v>
      </c>
      <c r="F224" s="6" t="str">
        <f t="shared" si="22"/>
        <v>APERTURA AL CAMBIO33</v>
      </c>
      <c r="G224" s="92"/>
      <c r="H224" s="92"/>
      <c r="I224" s="7" t="s">
        <v>58</v>
      </c>
      <c r="J224" s="9" t="s">
        <v>329</v>
      </c>
      <c r="K224" s="9" t="s">
        <v>43</v>
      </c>
      <c r="L224" s="18">
        <v>0.25</v>
      </c>
    </row>
    <row r="225" spans="1:12" ht="51" customHeight="1" x14ac:dyDescent="0.25">
      <c r="C225" s="4" t="s">
        <v>12</v>
      </c>
      <c r="D225" s="2">
        <v>3</v>
      </c>
      <c r="E225" s="1">
        <v>4</v>
      </c>
      <c r="F225" s="6" t="str">
        <f t="shared" si="22"/>
        <v>APERTURA AL CAMBIO34</v>
      </c>
      <c r="G225" s="92"/>
      <c r="H225" s="92"/>
      <c r="I225" s="7" t="s">
        <v>316</v>
      </c>
      <c r="J225" s="9" t="s">
        <v>316</v>
      </c>
      <c r="K225" s="9" t="s">
        <v>316</v>
      </c>
      <c r="L225" s="18" t="s">
        <v>316</v>
      </c>
    </row>
    <row r="226" spans="1:12" ht="51" customHeight="1" x14ac:dyDescent="0.25">
      <c r="C226" s="4" t="s">
        <v>12</v>
      </c>
      <c r="D226" s="2">
        <v>3</v>
      </c>
      <c r="E226" s="1">
        <v>5</v>
      </c>
      <c r="F226" s="6" t="str">
        <f t="shared" si="22"/>
        <v>APERTURA AL CAMBIO35</v>
      </c>
      <c r="G226" s="93"/>
      <c r="H226" s="93"/>
      <c r="I226" s="7" t="s">
        <v>316</v>
      </c>
      <c r="J226" s="9" t="s">
        <v>316</v>
      </c>
      <c r="K226" s="9" t="s">
        <v>316</v>
      </c>
      <c r="L226" s="18" t="s">
        <v>316</v>
      </c>
    </row>
    <row r="227" spans="1:12" ht="51" customHeight="1" x14ac:dyDescent="0.25">
      <c r="A227" s="10" t="s">
        <v>301</v>
      </c>
      <c r="B227" s="11" t="s">
        <v>298</v>
      </c>
      <c r="C227" s="4" t="s">
        <v>13</v>
      </c>
      <c r="D227" s="2">
        <v>3</v>
      </c>
      <c r="E227" s="1">
        <v>1</v>
      </c>
      <c r="F227" s="6" t="str">
        <f t="shared" si="22"/>
        <v>INICIATIVA31</v>
      </c>
      <c r="G227" s="91" t="s">
        <v>390</v>
      </c>
      <c r="H227" s="91" t="s">
        <v>254</v>
      </c>
      <c r="I227" s="8" t="s">
        <v>253</v>
      </c>
      <c r="J227" s="7" t="s">
        <v>328</v>
      </c>
      <c r="K227" s="17" t="s">
        <v>255</v>
      </c>
      <c r="L227" s="20">
        <v>0.5</v>
      </c>
    </row>
    <row r="228" spans="1:12" ht="51" customHeight="1" x14ac:dyDescent="0.25">
      <c r="C228" s="4" t="s">
        <v>13</v>
      </c>
      <c r="D228" s="2">
        <v>3</v>
      </c>
      <c r="E228" s="1">
        <v>2</v>
      </c>
      <c r="F228" s="6" t="str">
        <f t="shared" si="22"/>
        <v>INICIATIVA32</v>
      </c>
      <c r="G228" s="92"/>
      <c r="H228" s="92"/>
      <c r="I228" s="8" t="s">
        <v>261</v>
      </c>
      <c r="J228" s="7" t="s">
        <v>328</v>
      </c>
      <c r="K228" s="17" t="s">
        <v>199</v>
      </c>
      <c r="L228" s="20">
        <v>0.5</v>
      </c>
    </row>
    <row r="229" spans="1:12" ht="51" customHeight="1" x14ac:dyDescent="0.25">
      <c r="C229" s="4" t="s">
        <v>13</v>
      </c>
      <c r="D229" s="2">
        <v>3</v>
      </c>
      <c r="E229" s="1">
        <v>3</v>
      </c>
      <c r="F229" s="6" t="str">
        <f t="shared" si="22"/>
        <v>INICIATIVA33</v>
      </c>
      <c r="G229" s="92"/>
      <c r="H229" s="92"/>
      <c r="I229" s="7" t="s">
        <v>316</v>
      </c>
      <c r="J229" s="9" t="s">
        <v>316</v>
      </c>
      <c r="K229" s="9" t="s">
        <v>316</v>
      </c>
      <c r="L229" s="18" t="s">
        <v>316</v>
      </c>
    </row>
    <row r="230" spans="1:12" ht="51" customHeight="1" x14ac:dyDescent="0.25">
      <c r="C230" s="4" t="s">
        <v>13</v>
      </c>
      <c r="D230" s="2">
        <v>3</v>
      </c>
      <c r="E230" s="1">
        <v>4</v>
      </c>
      <c r="F230" s="6" t="str">
        <f t="shared" si="22"/>
        <v>INICIATIVA34</v>
      </c>
      <c r="G230" s="92"/>
      <c r="H230" s="92"/>
      <c r="I230" s="7" t="s">
        <v>316</v>
      </c>
      <c r="J230" s="9" t="s">
        <v>316</v>
      </c>
      <c r="K230" s="9" t="s">
        <v>316</v>
      </c>
      <c r="L230" s="18" t="s">
        <v>316</v>
      </c>
    </row>
    <row r="231" spans="1:12" ht="51" customHeight="1" x14ac:dyDescent="0.25">
      <c r="C231" s="4" t="s">
        <v>13</v>
      </c>
      <c r="D231" s="2">
        <v>3</v>
      </c>
      <c r="E231" s="1">
        <v>5</v>
      </c>
      <c r="F231" s="6" t="str">
        <f t="shared" si="22"/>
        <v>INICIATIVA35</v>
      </c>
      <c r="G231" s="93"/>
      <c r="H231" s="93"/>
      <c r="I231" s="7" t="s">
        <v>316</v>
      </c>
      <c r="J231" s="9" t="s">
        <v>316</v>
      </c>
      <c r="K231" s="9" t="s">
        <v>316</v>
      </c>
      <c r="L231" s="18" t="s">
        <v>316</v>
      </c>
    </row>
    <row r="232" spans="1:12" ht="51" customHeight="1" x14ac:dyDescent="0.25">
      <c r="A232" s="10" t="s">
        <v>312</v>
      </c>
      <c r="B232" s="11" t="s">
        <v>299</v>
      </c>
      <c r="C232" s="4" t="s">
        <v>14</v>
      </c>
      <c r="D232" s="2">
        <v>3</v>
      </c>
      <c r="E232" s="1">
        <v>1</v>
      </c>
      <c r="F232" s="6" t="str">
        <f t="shared" si="22"/>
        <v>DESARROLLO31</v>
      </c>
      <c r="G232" s="91" t="s">
        <v>366</v>
      </c>
      <c r="H232" s="91" t="s">
        <v>62</v>
      </c>
      <c r="I232" s="8" t="s">
        <v>94</v>
      </c>
      <c r="J232" s="17" t="s">
        <v>33</v>
      </c>
      <c r="K232" s="17" t="s">
        <v>59</v>
      </c>
      <c r="L232" s="20">
        <v>0.25</v>
      </c>
    </row>
    <row r="233" spans="1:12" ht="51" customHeight="1" x14ac:dyDescent="0.25">
      <c r="C233" s="4" t="s">
        <v>14</v>
      </c>
      <c r="D233" s="2">
        <v>3</v>
      </c>
      <c r="E233" s="1">
        <v>2</v>
      </c>
      <c r="F233" s="6" t="str">
        <f t="shared" si="22"/>
        <v>DESARROLLO32</v>
      </c>
      <c r="G233" s="92" t="str">
        <f t="shared" ref="G233:H236" si="23">G232</f>
        <v>Realizar programa de mentoring para nuevos empleados</v>
      </c>
      <c r="H233" s="92" t="str">
        <f t="shared" si="23"/>
        <v>Sensibilizar a los servidores sobre la importancia de la equidad en el trato</v>
      </c>
      <c r="I233" s="8" t="s">
        <v>95</v>
      </c>
      <c r="J233" s="17" t="s">
        <v>329</v>
      </c>
      <c r="K233" s="17" t="s">
        <v>60</v>
      </c>
      <c r="L233" s="20">
        <v>0.25</v>
      </c>
    </row>
    <row r="234" spans="1:12" ht="51" customHeight="1" x14ac:dyDescent="0.25">
      <c r="C234" s="4" t="s">
        <v>14</v>
      </c>
      <c r="D234" s="2">
        <v>3</v>
      </c>
      <c r="E234" s="1">
        <v>3</v>
      </c>
      <c r="F234" s="6" t="str">
        <f t="shared" si="22"/>
        <v>DESARROLLO33</v>
      </c>
      <c r="G234" s="92" t="str">
        <f>G233</f>
        <v>Realizar programa de mentoring para nuevos empleados</v>
      </c>
      <c r="H234" s="92" t="str">
        <f t="shared" si="23"/>
        <v>Sensibilizar a los servidores sobre la importancia de la equidad en el trato</v>
      </c>
      <c r="I234" s="8" t="s">
        <v>57</v>
      </c>
      <c r="J234" s="17" t="s">
        <v>33</v>
      </c>
      <c r="K234" s="17" t="s">
        <v>61</v>
      </c>
      <c r="L234" s="20">
        <v>0.25</v>
      </c>
    </row>
    <row r="235" spans="1:12" ht="51" customHeight="1" x14ac:dyDescent="0.25">
      <c r="C235" s="4" t="s">
        <v>14</v>
      </c>
      <c r="D235" s="2">
        <v>3</v>
      </c>
      <c r="E235" s="1">
        <v>4</v>
      </c>
      <c r="F235" s="6" t="str">
        <f t="shared" si="22"/>
        <v>DESARROLLO34</v>
      </c>
      <c r="G235" s="92" t="str">
        <f>G234</f>
        <v>Realizar programa de mentoring para nuevos empleados</v>
      </c>
      <c r="H235" s="92" t="str">
        <f t="shared" si="23"/>
        <v>Sensibilizar a los servidores sobre la importancia de la equidad en el trato</v>
      </c>
      <c r="I235" s="8" t="s">
        <v>58</v>
      </c>
      <c r="J235" s="17" t="s">
        <v>329</v>
      </c>
      <c r="K235" s="17" t="s">
        <v>43</v>
      </c>
      <c r="L235" s="20">
        <v>0.25</v>
      </c>
    </row>
    <row r="236" spans="1:12" ht="51" customHeight="1" x14ac:dyDescent="0.25">
      <c r="C236" s="4" t="s">
        <v>14</v>
      </c>
      <c r="D236" s="2">
        <v>3</v>
      </c>
      <c r="E236" s="1">
        <v>5</v>
      </c>
      <c r="F236" s="6" t="str">
        <f t="shared" si="22"/>
        <v>DESARROLLO35</v>
      </c>
      <c r="G236" s="93" t="str">
        <f>G235</f>
        <v>Realizar programa de mentoring para nuevos empleados</v>
      </c>
      <c r="H236" s="93" t="str">
        <f t="shared" si="23"/>
        <v>Sensibilizar a los servidores sobre la importancia de la equidad en el trato</v>
      </c>
      <c r="I236" s="8" t="s">
        <v>316</v>
      </c>
      <c r="J236" s="17" t="s">
        <v>316</v>
      </c>
      <c r="K236" s="17" t="s">
        <v>316</v>
      </c>
      <c r="L236" s="20" t="s">
        <v>316</v>
      </c>
    </row>
    <row r="237" spans="1:12" ht="51" customHeight="1" x14ac:dyDescent="0.25">
      <c r="A237" s="10" t="s">
        <v>327</v>
      </c>
      <c r="B237" s="11" t="s">
        <v>300</v>
      </c>
      <c r="C237" s="4" t="s">
        <v>15</v>
      </c>
      <c r="D237" s="2">
        <v>3</v>
      </c>
      <c r="E237" s="1">
        <v>1</v>
      </c>
      <c r="F237" s="6" t="str">
        <f t="shared" si="22"/>
        <v>EQUIDAD31</v>
      </c>
      <c r="G237" s="100" t="s">
        <v>367</v>
      </c>
      <c r="H237" s="91" t="s">
        <v>200</v>
      </c>
      <c r="I237" s="8" t="s">
        <v>94</v>
      </c>
      <c r="J237" s="17" t="s">
        <v>33</v>
      </c>
      <c r="K237" s="17" t="s">
        <v>59</v>
      </c>
      <c r="L237" s="20">
        <v>0.25</v>
      </c>
    </row>
    <row r="238" spans="1:12" ht="51" customHeight="1" x14ac:dyDescent="0.25">
      <c r="C238" s="4" t="s">
        <v>15</v>
      </c>
      <c r="D238" s="2">
        <v>3</v>
      </c>
      <c r="E238" s="1">
        <v>2</v>
      </c>
      <c r="F238" s="6" t="str">
        <f t="shared" si="22"/>
        <v>EQUIDAD32</v>
      </c>
      <c r="G238" s="92"/>
      <c r="H238" s="92"/>
      <c r="I238" s="8" t="s">
        <v>95</v>
      </c>
      <c r="J238" s="17" t="s">
        <v>329</v>
      </c>
      <c r="K238" s="17" t="s">
        <v>60</v>
      </c>
      <c r="L238" s="20">
        <v>0.25</v>
      </c>
    </row>
    <row r="239" spans="1:12" ht="51" customHeight="1" x14ac:dyDescent="0.25">
      <c r="C239" s="4" t="s">
        <v>15</v>
      </c>
      <c r="D239" s="2">
        <v>3</v>
      </c>
      <c r="E239" s="1">
        <v>3</v>
      </c>
      <c r="F239" s="6" t="str">
        <f t="shared" si="22"/>
        <v>EQUIDAD33</v>
      </c>
      <c r="G239" s="92"/>
      <c r="H239" s="92"/>
      <c r="I239" s="8" t="s">
        <v>57</v>
      </c>
      <c r="J239" s="17" t="s">
        <v>33</v>
      </c>
      <c r="K239" s="17" t="s">
        <v>61</v>
      </c>
      <c r="L239" s="20">
        <v>0.25</v>
      </c>
    </row>
    <row r="240" spans="1:12" ht="51" customHeight="1" x14ac:dyDescent="0.25">
      <c r="C240" s="4" t="s">
        <v>15</v>
      </c>
      <c r="D240" s="2">
        <v>3</v>
      </c>
      <c r="E240" s="1">
        <v>4</v>
      </c>
      <c r="F240" s="6" t="str">
        <f t="shared" si="22"/>
        <v>EQUIDAD34</v>
      </c>
      <c r="G240" s="92"/>
      <c r="H240" s="92"/>
      <c r="I240" s="8" t="s">
        <v>58</v>
      </c>
      <c r="J240" s="17" t="s">
        <v>329</v>
      </c>
      <c r="K240" s="17" t="s">
        <v>43</v>
      </c>
      <c r="L240" s="20">
        <v>0.25</v>
      </c>
    </row>
    <row r="241" spans="1:12" ht="51" customHeight="1" x14ac:dyDescent="0.25">
      <c r="C241" s="4" t="s">
        <v>15</v>
      </c>
      <c r="D241" s="2">
        <v>3</v>
      </c>
      <c r="E241" s="1">
        <v>5</v>
      </c>
      <c r="F241" s="6" t="str">
        <f t="shared" si="22"/>
        <v>EQUIDAD35</v>
      </c>
      <c r="G241" s="93"/>
      <c r="H241" s="93"/>
      <c r="I241" s="8" t="s">
        <v>316</v>
      </c>
      <c r="J241" s="17" t="s">
        <v>316</v>
      </c>
      <c r="K241" s="17" t="s">
        <v>316</v>
      </c>
      <c r="L241" s="20" t="s">
        <v>316</v>
      </c>
    </row>
    <row r="242" spans="1:12" ht="51" customHeight="1" x14ac:dyDescent="0.25">
      <c r="A242" s="10" t="s">
        <v>314</v>
      </c>
      <c r="B242" s="11" t="s">
        <v>298</v>
      </c>
      <c r="C242" s="4" t="s">
        <v>16</v>
      </c>
      <c r="D242" s="2">
        <v>3</v>
      </c>
      <c r="E242" s="1">
        <v>1</v>
      </c>
      <c r="F242" s="6" t="str">
        <f t="shared" si="22"/>
        <v>RECONOCIMIENTO31</v>
      </c>
      <c r="G242" s="91" t="s">
        <v>368</v>
      </c>
      <c r="H242" s="91" t="s">
        <v>217</v>
      </c>
      <c r="I242" s="8" t="s">
        <v>218</v>
      </c>
      <c r="J242" s="17" t="s">
        <v>33</v>
      </c>
      <c r="K242" s="17" t="s">
        <v>219</v>
      </c>
      <c r="L242" s="20">
        <v>0.33</v>
      </c>
    </row>
    <row r="243" spans="1:12" ht="51" customHeight="1" x14ac:dyDescent="0.25">
      <c r="C243" s="4" t="s">
        <v>16</v>
      </c>
      <c r="D243" s="2">
        <v>3</v>
      </c>
      <c r="E243" s="1">
        <v>2</v>
      </c>
      <c r="F243" s="6" t="str">
        <f t="shared" si="22"/>
        <v>RECONOCIMIENTO32</v>
      </c>
      <c r="G243" s="92"/>
      <c r="H243" s="92"/>
      <c r="I243" s="8" t="s">
        <v>244</v>
      </c>
      <c r="J243" s="17" t="s">
        <v>338</v>
      </c>
      <c r="K243" s="17" t="s">
        <v>220</v>
      </c>
      <c r="L243" s="20">
        <v>0.33</v>
      </c>
    </row>
    <row r="244" spans="1:12" ht="51" customHeight="1" x14ac:dyDescent="0.25">
      <c r="C244" s="4" t="s">
        <v>16</v>
      </c>
      <c r="D244" s="2">
        <v>3</v>
      </c>
      <c r="E244" s="1">
        <v>3</v>
      </c>
      <c r="F244" s="6" t="str">
        <f t="shared" si="22"/>
        <v>RECONOCIMIENTO33</v>
      </c>
      <c r="G244" s="92"/>
      <c r="H244" s="92"/>
      <c r="I244" s="8" t="s">
        <v>245</v>
      </c>
      <c r="J244" s="7" t="s">
        <v>328</v>
      </c>
      <c r="K244" s="17" t="s">
        <v>246</v>
      </c>
      <c r="L244" s="20">
        <v>0.34</v>
      </c>
    </row>
    <row r="245" spans="1:12" ht="51" customHeight="1" x14ac:dyDescent="0.25">
      <c r="C245" s="4" t="s">
        <v>16</v>
      </c>
      <c r="D245" s="2">
        <v>3</v>
      </c>
      <c r="E245" s="1">
        <v>4</v>
      </c>
      <c r="F245" s="6" t="str">
        <f t="shared" si="22"/>
        <v>RECONOCIMIENTO34</v>
      </c>
      <c r="G245" s="92"/>
      <c r="H245" s="92"/>
      <c r="I245" s="8" t="s">
        <v>316</v>
      </c>
      <c r="J245" s="17" t="s">
        <v>316</v>
      </c>
      <c r="K245" s="17" t="s">
        <v>316</v>
      </c>
      <c r="L245" s="20" t="s">
        <v>316</v>
      </c>
    </row>
    <row r="246" spans="1:12" ht="51" customHeight="1" x14ac:dyDescent="0.25">
      <c r="C246" s="4" t="s">
        <v>16</v>
      </c>
      <c r="D246" s="2">
        <v>3</v>
      </c>
      <c r="E246" s="1">
        <v>5</v>
      </c>
      <c r="F246" s="6" t="str">
        <f t="shared" si="22"/>
        <v>RECONOCIMIENTO35</v>
      </c>
      <c r="G246" s="93"/>
      <c r="H246" s="93"/>
      <c r="I246" s="8" t="s">
        <v>316</v>
      </c>
      <c r="J246" s="17" t="s">
        <v>316</v>
      </c>
      <c r="K246" s="17" t="s">
        <v>316</v>
      </c>
      <c r="L246" s="20" t="s">
        <v>316</v>
      </c>
    </row>
    <row r="247" spans="1:12" ht="51" customHeight="1" x14ac:dyDescent="0.25">
      <c r="A247" s="10" t="s">
        <v>314</v>
      </c>
      <c r="B247" s="11" t="s">
        <v>300</v>
      </c>
      <c r="C247" s="4" t="s">
        <v>17</v>
      </c>
      <c r="D247" s="2">
        <v>3</v>
      </c>
      <c r="E247" s="1">
        <v>1</v>
      </c>
      <c r="F247" s="6" t="str">
        <f t="shared" si="22"/>
        <v>IDENTIFICACIÓN31</v>
      </c>
      <c r="G247" s="96" t="s">
        <v>379</v>
      </c>
      <c r="H247" s="91" t="s">
        <v>247</v>
      </c>
      <c r="I247" s="8" t="s">
        <v>248</v>
      </c>
      <c r="J247" s="7" t="s">
        <v>328</v>
      </c>
      <c r="K247" s="17" t="s">
        <v>119</v>
      </c>
      <c r="L247" s="20">
        <v>0.2</v>
      </c>
    </row>
    <row r="248" spans="1:12" ht="51" customHeight="1" x14ac:dyDescent="0.25">
      <c r="C248" s="4" t="s">
        <v>17</v>
      </c>
      <c r="D248" s="2">
        <v>3</v>
      </c>
      <c r="E248" s="1">
        <v>2</v>
      </c>
      <c r="F248" s="6" t="str">
        <f t="shared" si="22"/>
        <v>IDENTIFICACIÓN32</v>
      </c>
      <c r="G248" s="92"/>
      <c r="H248" s="92"/>
      <c r="I248" s="8" t="s">
        <v>201</v>
      </c>
      <c r="J248" s="17" t="s">
        <v>33</v>
      </c>
      <c r="K248" s="17" t="s">
        <v>204</v>
      </c>
      <c r="L248" s="20">
        <v>0.2</v>
      </c>
    </row>
    <row r="249" spans="1:12" ht="51" customHeight="1" x14ac:dyDescent="0.25">
      <c r="C249" s="4" t="s">
        <v>17</v>
      </c>
      <c r="D249" s="2">
        <v>3</v>
      </c>
      <c r="E249" s="1">
        <v>3</v>
      </c>
      <c r="F249" s="6" t="str">
        <f t="shared" si="22"/>
        <v>IDENTIFICACIÓN33</v>
      </c>
      <c r="G249" s="92"/>
      <c r="H249" s="92"/>
      <c r="I249" s="8" t="s">
        <v>202</v>
      </c>
      <c r="J249" s="17" t="s">
        <v>33</v>
      </c>
      <c r="K249" s="17" t="s">
        <v>205</v>
      </c>
      <c r="L249" s="20">
        <v>0.2</v>
      </c>
    </row>
    <row r="250" spans="1:12" ht="51" customHeight="1" x14ac:dyDescent="0.25">
      <c r="C250" s="4" t="s">
        <v>17</v>
      </c>
      <c r="D250" s="2">
        <v>3</v>
      </c>
      <c r="E250" s="1">
        <v>4</v>
      </c>
      <c r="F250" s="6" t="str">
        <f t="shared" si="22"/>
        <v>IDENTIFICACIÓN34</v>
      </c>
      <c r="G250" s="92"/>
      <c r="H250" s="92"/>
      <c r="I250" s="8" t="s">
        <v>203</v>
      </c>
      <c r="J250" s="17" t="s">
        <v>339</v>
      </c>
      <c r="K250" s="17" t="s">
        <v>131</v>
      </c>
      <c r="L250" s="20">
        <v>0.2</v>
      </c>
    </row>
    <row r="251" spans="1:12" ht="51" customHeight="1" x14ac:dyDescent="0.25">
      <c r="C251" s="4" t="s">
        <v>17</v>
      </c>
      <c r="D251" s="2">
        <v>3</v>
      </c>
      <c r="E251" s="1">
        <v>5</v>
      </c>
      <c r="F251" s="6" t="str">
        <f t="shared" si="22"/>
        <v>IDENTIFICACIÓN35</v>
      </c>
      <c r="G251" s="93"/>
      <c r="H251" s="93"/>
      <c r="I251" s="8" t="s">
        <v>249</v>
      </c>
      <c r="J251" s="7" t="s">
        <v>328</v>
      </c>
      <c r="K251" s="17" t="s">
        <v>86</v>
      </c>
      <c r="L251" s="20">
        <v>0.2</v>
      </c>
    </row>
    <row r="252" spans="1:12" ht="51" customHeight="1" x14ac:dyDescent="0.25">
      <c r="A252" s="10" t="s">
        <v>312</v>
      </c>
      <c r="B252" s="11" t="s">
        <v>299</v>
      </c>
      <c r="C252" s="4" t="s">
        <v>18</v>
      </c>
      <c r="D252" s="2">
        <v>3</v>
      </c>
      <c r="E252" s="1">
        <v>1</v>
      </c>
      <c r="F252" s="6" t="str">
        <f t="shared" si="22"/>
        <v>INTEGRACIÓN31</v>
      </c>
      <c r="G252" s="91" t="s">
        <v>369</v>
      </c>
      <c r="H252" s="91" t="s">
        <v>250</v>
      </c>
      <c r="I252" s="8" t="s">
        <v>192</v>
      </c>
      <c r="J252" s="17" t="s">
        <v>329</v>
      </c>
      <c r="K252" s="17" t="s">
        <v>195</v>
      </c>
      <c r="L252" s="20">
        <v>0.3</v>
      </c>
    </row>
    <row r="253" spans="1:12" ht="51" customHeight="1" x14ac:dyDescent="0.25">
      <c r="C253" s="4" t="s">
        <v>18</v>
      </c>
      <c r="D253" s="2">
        <v>3</v>
      </c>
      <c r="E253" s="1">
        <v>2</v>
      </c>
      <c r="F253" s="6" t="str">
        <f t="shared" si="22"/>
        <v>INTEGRACIÓN32</v>
      </c>
      <c r="G253" s="92"/>
      <c r="H253" s="92"/>
      <c r="I253" s="8" t="s">
        <v>193</v>
      </c>
      <c r="J253" s="17" t="s">
        <v>33</v>
      </c>
      <c r="K253" s="17" t="s">
        <v>108</v>
      </c>
      <c r="L253" s="20">
        <v>0.1</v>
      </c>
    </row>
    <row r="254" spans="1:12" ht="51" customHeight="1" x14ac:dyDescent="0.25">
      <c r="C254" s="4" t="s">
        <v>18</v>
      </c>
      <c r="D254" s="2">
        <v>3</v>
      </c>
      <c r="E254" s="1">
        <v>3</v>
      </c>
      <c r="F254" s="6" t="str">
        <f t="shared" si="22"/>
        <v>INTEGRACIÓN33</v>
      </c>
      <c r="G254" s="92"/>
      <c r="H254" s="92"/>
      <c r="I254" s="8" t="s">
        <v>115</v>
      </c>
      <c r="J254" s="7" t="s">
        <v>328</v>
      </c>
      <c r="K254" s="17" t="s">
        <v>196</v>
      </c>
      <c r="L254" s="20">
        <v>0.1</v>
      </c>
    </row>
    <row r="255" spans="1:12" ht="51" customHeight="1" x14ac:dyDescent="0.25">
      <c r="C255" s="4" t="s">
        <v>18</v>
      </c>
      <c r="D255" s="2">
        <v>3</v>
      </c>
      <c r="E255" s="1">
        <v>4</v>
      </c>
      <c r="F255" s="6" t="str">
        <f t="shared" si="22"/>
        <v>INTEGRACIÓN34</v>
      </c>
      <c r="G255" s="92"/>
      <c r="H255" s="92"/>
      <c r="I255" s="8" t="s">
        <v>194</v>
      </c>
      <c r="J255" s="17" t="s">
        <v>328</v>
      </c>
      <c r="K255" s="17" t="s">
        <v>211</v>
      </c>
      <c r="L255" s="20">
        <v>0.4</v>
      </c>
    </row>
    <row r="256" spans="1:12" ht="51" customHeight="1" x14ac:dyDescent="0.25">
      <c r="C256" s="4" t="s">
        <v>18</v>
      </c>
      <c r="D256" s="2">
        <v>3</v>
      </c>
      <c r="E256" s="1">
        <v>5</v>
      </c>
      <c r="F256" s="6" t="str">
        <f t="shared" si="22"/>
        <v>INTEGRACIÓN35</v>
      </c>
      <c r="G256" s="93"/>
      <c r="H256" s="93"/>
      <c r="I256" s="8" t="s">
        <v>251</v>
      </c>
      <c r="J256" s="17" t="s">
        <v>329</v>
      </c>
      <c r="K256" s="17" t="s">
        <v>197</v>
      </c>
      <c r="L256" s="20">
        <v>0.1</v>
      </c>
    </row>
    <row r="257" spans="1:12" ht="51" customHeight="1" x14ac:dyDescent="0.25">
      <c r="A257" s="10" t="s">
        <v>301</v>
      </c>
      <c r="B257" s="11" t="s">
        <v>300</v>
      </c>
      <c r="C257" s="5" t="s">
        <v>19</v>
      </c>
      <c r="D257" s="2">
        <v>3</v>
      </c>
      <c r="E257" s="1">
        <v>1</v>
      </c>
      <c r="F257" s="6" t="str">
        <f t="shared" si="22"/>
        <v>HERRAMIENTAS31</v>
      </c>
      <c r="G257" s="91" t="s">
        <v>370</v>
      </c>
      <c r="H257" s="91" t="s">
        <v>169</v>
      </c>
      <c r="I257" s="7" t="s">
        <v>168</v>
      </c>
      <c r="J257" s="9" t="s">
        <v>33</v>
      </c>
      <c r="K257" s="9" t="s">
        <v>156</v>
      </c>
      <c r="L257" s="18">
        <v>0.33</v>
      </c>
    </row>
    <row r="258" spans="1:12" ht="51" customHeight="1" x14ac:dyDescent="0.25">
      <c r="C258" s="5" t="s">
        <v>19</v>
      </c>
      <c r="D258" s="2">
        <v>3</v>
      </c>
      <c r="E258" s="1">
        <v>2</v>
      </c>
      <c r="F258" s="6" t="str">
        <f t="shared" si="22"/>
        <v>HERRAMIENTAS32</v>
      </c>
      <c r="G258" s="92" t="str">
        <f>G257</f>
        <v>Campaña Mejora tu espacio de trabajo</v>
      </c>
      <c r="H258" s="92" t="str">
        <f>H257</f>
        <v>Mejorar el ambiente inmediato de trabajo del servidor mediante la implementación del programa SOL.</v>
      </c>
      <c r="I258" s="7" t="s">
        <v>76</v>
      </c>
      <c r="J258" s="9" t="s">
        <v>55</v>
      </c>
      <c r="K258" s="9" t="s">
        <v>170</v>
      </c>
      <c r="L258" s="18">
        <v>0.33</v>
      </c>
    </row>
    <row r="259" spans="1:12" ht="51" customHeight="1" x14ac:dyDescent="0.25">
      <c r="C259" s="5" t="s">
        <v>19</v>
      </c>
      <c r="D259" s="2">
        <v>3</v>
      </c>
      <c r="E259" s="1">
        <v>3</v>
      </c>
      <c r="F259" s="6" t="str">
        <f t="shared" ref="F259:F322" si="24">CONCATENATE(C259,D259,E259)</f>
        <v>HERRAMIENTAS33</v>
      </c>
      <c r="G259" s="92" t="str">
        <f>G258</f>
        <v>Campaña Mejora tu espacio de trabajo</v>
      </c>
      <c r="H259" s="92" t="str">
        <f t="shared" ref="H259:H266" si="25">H258</f>
        <v>Mejorar el ambiente inmediato de trabajo del servidor mediante la implementación del programa SOL.</v>
      </c>
      <c r="I259" s="7" t="s">
        <v>40</v>
      </c>
      <c r="J259" s="7" t="s">
        <v>328</v>
      </c>
      <c r="K259" s="9" t="s">
        <v>86</v>
      </c>
      <c r="L259" s="18">
        <v>0.34</v>
      </c>
    </row>
    <row r="260" spans="1:12" ht="51" customHeight="1" x14ac:dyDescent="0.25">
      <c r="C260" s="5" t="s">
        <v>19</v>
      </c>
      <c r="D260" s="2">
        <v>3</v>
      </c>
      <c r="E260" s="1">
        <v>4</v>
      </c>
      <c r="F260" s="6" t="str">
        <f t="shared" si="24"/>
        <v>HERRAMIENTAS34</v>
      </c>
      <c r="G260" s="92" t="str">
        <f>G259</f>
        <v>Campaña Mejora tu espacio de trabajo</v>
      </c>
      <c r="H260" s="92" t="str">
        <f t="shared" si="25"/>
        <v>Mejorar el ambiente inmediato de trabajo del servidor mediante la implementación del programa SOL.</v>
      </c>
      <c r="I260" s="7" t="s">
        <v>316</v>
      </c>
      <c r="J260" s="9" t="s">
        <v>316</v>
      </c>
      <c r="K260" s="9" t="s">
        <v>316</v>
      </c>
      <c r="L260" s="18" t="s">
        <v>316</v>
      </c>
    </row>
    <row r="261" spans="1:12" ht="51" customHeight="1" x14ac:dyDescent="0.25">
      <c r="C261" s="5" t="s">
        <v>19</v>
      </c>
      <c r="D261" s="2">
        <v>3</v>
      </c>
      <c r="E261" s="1">
        <v>5</v>
      </c>
      <c r="F261" s="6" t="str">
        <f t="shared" si="24"/>
        <v>HERRAMIENTAS35</v>
      </c>
      <c r="G261" s="93" t="str">
        <f>G260</f>
        <v>Campaña Mejora tu espacio de trabajo</v>
      </c>
      <c r="H261" s="93" t="str">
        <f t="shared" si="25"/>
        <v>Mejorar el ambiente inmediato de trabajo del servidor mediante la implementación del programa SOL.</v>
      </c>
      <c r="I261" s="7" t="s">
        <v>316</v>
      </c>
      <c r="J261" s="9" t="s">
        <v>316</v>
      </c>
      <c r="K261" s="9" t="s">
        <v>316</v>
      </c>
      <c r="L261" s="18" t="s">
        <v>316</v>
      </c>
    </row>
    <row r="262" spans="1:12" ht="51" customHeight="1" x14ac:dyDescent="0.25">
      <c r="A262" s="10" t="s">
        <v>301</v>
      </c>
      <c r="B262" s="11" t="s">
        <v>300</v>
      </c>
      <c r="C262" s="5" t="s">
        <v>20</v>
      </c>
      <c r="D262" s="2">
        <v>3</v>
      </c>
      <c r="E262" s="1">
        <v>1</v>
      </c>
      <c r="F262" s="6" t="str">
        <f t="shared" si="24"/>
        <v>INSTALACIONES31</v>
      </c>
      <c r="G262" s="91" t="s">
        <v>371</v>
      </c>
      <c r="H262" s="91" t="s">
        <v>171</v>
      </c>
      <c r="I262" s="7" t="s">
        <v>172</v>
      </c>
      <c r="J262" s="9" t="s">
        <v>33</v>
      </c>
      <c r="K262" s="9" t="s">
        <v>177</v>
      </c>
      <c r="L262" s="18">
        <v>0.2</v>
      </c>
    </row>
    <row r="263" spans="1:12" ht="51" customHeight="1" x14ac:dyDescent="0.25">
      <c r="C263" s="5" t="s">
        <v>20</v>
      </c>
      <c r="D263" s="2">
        <v>3</v>
      </c>
      <c r="E263" s="1">
        <v>2</v>
      </c>
      <c r="F263" s="6" t="str">
        <f t="shared" si="24"/>
        <v>INSTALACIONES32</v>
      </c>
      <c r="G263" s="92" t="str">
        <f>G262</f>
        <v>Implementar iniciativas ambientales: usa bien los tachos de basura y darle un fin social.</v>
      </c>
      <c r="H263" s="92" t="str">
        <f>H262</f>
        <v>Concientizar al personal sobre su responsabilidad con el ambiente.</v>
      </c>
      <c r="I263" s="7" t="s">
        <v>173</v>
      </c>
      <c r="J263" s="9" t="s">
        <v>33</v>
      </c>
      <c r="K263" s="9" t="s">
        <v>52</v>
      </c>
      <c r="L263" s="18">
        <v>0.2</v>
      </c>
    </row>
    <row r="264" spans="1:12" ht="51" customHeight="1" x14ac:dyDescent="0.25">
      <c r="C264" s="5" t="s">
        <v>20</v>
      </c>
      <c r="D264" s="2">
        <v>3</v>
      </c>
      <c r="E264" s="1">
        <v>3</v>
      </c>
      <c r="F264" s="6" t="str">
        <f t="shared" si="24"/>
        <v>INSTALACIONES33</v>
      </c>
      <c r="G264" s="92" t="str">
        <f>G263</f>
        <v>Implementar iniciativas ambientales: usa bien los tachos de basura y darle un fin social.</v>
      </c>
      <c r="H264" s="92" t="str">
        <f t="shared" si="25"/>
        <v>Concientizar al personal sobre su responsabilidad con el ambiente.</v>
      </c>
      <c r="I264" s="7" t="s">
        <v>174</v>
      </c>
      <c r="J264" s="7" t="s">
        <v>332</v>
      </c>
      <c r="K264" s="9" t="s">
        <v>37</v>
      </c>
      <c r="L264" s="18">
        <v>0.2</v>
      </c>
    </row>
    <row r="265" spans="1:12" ht="51" customHeight="1" x14ac:dyDescent="0.25">
      <c r="C265" s="5" t="s">
        <v>20</v>
      </c>
      <c r="D265" s="2">
        <v>3</v>
      </c>
      <c r="E265" s="1">
        <v>4</v>
      </c>
      <c r="F265" s="6" t="str">
        <f t="shared" si="24"/>
        <v>INSTALACIONES34</v>
      </c>
      <c r="G265" s="92" t="str">
        <f>G264</f>
        <v>Implementar iniciativas ambientales: usa bien los tachos de basura y darle un fin social.</v>
      </c>
      <c r="H265" s="92" t="str">
        <f t="shared" si="25"/>
        <v>Concientizar al personal sobre su responsabilidad con el ambiente.</v>
      </c>
      <c r="I265" s="7" t="s">
        <v>175</v>
      </c>
      <c r="J265" s="7" t="s">
        <v>328</v>
      </c>
      <c r="K265" s="9" t="s">
        <v>86</v>
      </c>
      <c r="L265" s="18">
        <v>0.2</v>
      </c>
    </row>
    <row r="266" spans="1:12" ht="51" customHeight="1" x14ac:dyDescent="0.25">
      <c r="C266" s="5" t="s">
        <v>20</v>
      </c>
      <c r="D266" s="2">
        <v>3</v>
      </c>
      <c r="E266" s="1">
        <v>5</v>
      </c>
      <c r="F266" s="6" t="str">
        <f t="shared" si="24"/>
        <v>INSTALACIONES35</v>
      </c>
      <c r="G266" s="93" t="str">
        <f>G265</f>
        <v>Implementar iniciativas ambientales: usa bien los tachos de basura y darle un fin social.</v>
      </c>
      <c r="H266" s="93" t="str">
        <f t="shared" si="25"/>
        <v>Concientizar al personal sobre su responsabilidad con el ambiente.</v>
      </c>
      <c r="I266" s="7" t="s">
        <v>176</v>
      </c>
      <c r="J266" s="9" t="s">
        <v>341</v>
      </c>
      <c r="K266" s="9" t="s">
        <v>37</v>
      </c>
      <c r="L266" s="18">
        <v>0.2</v>
      </c>
    </row>
    <row r="267" spans="1:12" ht="51" customHeight="1" x14ac:dyDescent="0.25">
      <c r="A267" s="10" t="s">
        <v>301</v>
      </c>
      <c r="B267" s="11" t="s">
        <v>300</v>
      </c>
      <c r="C267" s="23" t="s">
        <v>21</v>
      </c>
      <c r="D267" s="2">
        <v>3</v>
      </c>
      <c r="E267" s="1">
        <v>1</v>
      </c>
      <c r="F267" s="6" t="str">
        <f t="shared" si="24"/>
        <v>EQUILIBRIO PERSONA - TRABAJO31</v>
      </c>
      <c r="G267" s="99" t="s">
        <v>179</v>
      </c>
      <c r="H267" s="99" t="s">
        <v>178</v>
      </c>
      <c r="I267" s="7" t="s">
        <v>180</v>
      </c>
      <c r="J267" s="9" t="s">
        <v>33</v>
      </c>
      <c r="K267" s="9" t="s">
        <v>156</v>
      </c>
      <c r="L267" s="18">
        <v>0.33</v>
      </c>
    </row>
    <row r="268" spans="1:12" ht="51" customHeight="1" x14ac:dyDescent="0.25">
      <c r="C268" s="22" t="s">
        <v>21</v>
      </c>
      <c r="D268" s="2">
        <v>3</v>
      </c>
      <c r="E268" s="1">
        <v>2</v>
      </c>
      <c r="F268" s="6" t="str">
        <f t="shared" si="24"/>
        <v>EQUILIBRIO PERSONA - TRABAJO32</v>
      </c>
      <c r="G268" s="92" t="str">
        <f t="shared" ref="G268:H271" si="26">G267</f>
        <v>Plan de pausas activas racionalizadas</v>
      </c>
      <c r="H268" s="92" t="str">
        <f t="shared" si="26"/>
        <v>Apoyar al equilibrio personal de los servidores mediante actividades racionalizadas</v>
      </c>
      <c r="I268" s="7" t="s">
        <v>76</v>
      </c>
      <c r="J268" s="7" t="s">
        <v>328</v>
      </c>
      <c r="K268" s="9" t="s">
        <v>181</v>
      </c>
      <c r="L268" s="18">
        <v>0.33</v>
      </c>
    </row>
    <row r="269" spans="1:12" ht="51" customHeight="1" x14ac:dyDescent="0.25">
      <c r="C269" s="5" t="s">
        <v>21</v>
      </c>
      <c r="D269" s="2">
        <v>3</v>
      </c>
      <c r="E269" s="1">
        <v>3</v>
      </c>
      <c r="F269" s="6" t="str">
        <f t="shared" si="24"/>
        <v>EQUILIBRIO PERSONA - TRABAJO33</v>
      </c>
      <c r="G269" s="92" t="str">
        <f t="shared" si="26"/>
        <v>Plan de pausas activas racionalizadas</v>
      </c>
      <c r="H269" s="92" t="str">
        <f t="shared" si="26"/>
        <v>Apoyar al equilibrio personal de los servidores mediante actividades racionalizadas</v>
      </c>
      <c r="I269" s="7" t="s">
        <v>157</v>
      </c>
      <c r="J269" s="7" t="s">
        <v>328</v>
      </c>
      <c r="K269" s="9" t="s">
        <v>119</v>
      </c>
      <c r="L269" s="18">
        <v>0.34</v>
      </c>
    </row>
    <row r="270" spans="1:12" ht="51" customHeight="1" x14ac:dyDescent="0.25">
      <c r="C270" s="5" t="s">
        <v>21</v>
      </c>
      <c r="D270" s="2">
        <v>3</v>
      </c>
      <c r="E270" s="1">
        <v>4</v>
      </c>
      <c r="F270" s="6" t="str">
        <f t="shared" si="24"/>
        <v>EQUILIBRIO PERSONA - TRABAJO34</v>
      </c>
      <c r="G270" s="92" t="str">
        <f t="shared" si="26"/>
        <v>Plan de pausas activas racionalizadas</v>
      </c>
      <c r="H270" s="92" t="str">
        <f t="shared" si="26"/>
        <v>Apoyar al equilibrio personal de los servidores mediante actividades racionalizadas</v>
      </c>
      <c r="I270" s="7" t="s">
        <v>316</v>
      </c>
      <c r="J270" s="9" t="s">
        <v>316</v>
      </c>
      <c r="K270" s="9" t="s">
        <v>316</v>
      </c>
      <c r="L270" s="18" t="s">
        <v>316</v>
      </c>
    </row>
    <row r="271" spans="1:12" ht="51" customHeight="1" x14ac:dyDescent="0.25">
      <c r="C271" s="5" t="s">
        <v>21</v>
      </c>
      <c r="D271" s="2">
        <v>3</v>
      </c>
      <c r="E271" s="1">
        <v>5</v>
      </c>
      <c r="F271" s="6" t="str">
        <f t="shared" si="24"/>
        <v>EQUILIBRIO PERSONA - TRABAJO35</v>
      </c>
      <c r="G271" s="93" t="str">
        <f t="shared" si="26"/>
        <v>Plan de pausas activas racionalizadas</v>
      </c>
      <c r="H271" s="93" t="str">
        <f t="shared" si="26"/>
        <v>Apoyar al equilibrio personal de los servidores mediante actividades racionalizadas</v>
      </c>
      <c r="I271" s="7" t="s">
        <v>316</v>
      </c>
      <c r="J271" s="9" t="s">
        <v>316</v>
      </c>
      <c r="K271" s="9" t="s">
        <v>316</v>
      </c>
      <c r="L271" s="18" t="s">
        <v>316</v>
      </c>
    </row>
    <row r="272" spans="1:12" ht="51" customHeight="1" x14ac:dyDescent="0.25">
      <c r="C272" s="3" t="s">
        <v>5</v>
      </c>
      <c r="D272" s="2">
        <v>4</v>
      </c>
      <c r="E272" s="1">
        <v>1</v>
      </c>
      <c r="F272" s="6" t="str">
        <f t="shared" si="24"/>
        <v>CREDIBILIDAD41</v>
      </c>
      <c r="G272" s="91" t="s">
        <v>316</v>
      </c>
      <c r="H272" s="91" t="s">
        <v>316</v>
      </c>
      <c r="I272" s="9" t="s">
        <v>316</v>
      </c>
      <c r="J272" s="9" t="s">
        <v>316</v>
      </c>
      <c r="K272" s="9" t="s">
        <v>316</v>
      </c>
      <c r="L272" s="18" t="s">
        <v>316</v>
      </c>
    </row>
    <row r="273" spans="1:12" ht="51" customHeight="1" x14ac:dyDescent="0.25">
      <c r="C273" s="3" t="s">
        <v>5</v>
      </c>
      <c r="D273" s="2">
        <v>4</v>
      </c>
      <c r="E273" s="1">
        <v>2</v>
      </c>
      <c r="F273" s="6" t="str">
        <f t="shared" si="24"/>
        <v>CREDIBILIDAD42</v>
      </c>
      <c r="G273" s="92"/>
      <c r="H273" s="92"/>
      <c r="I273" s="9" t="s">
        <v>316</v>
      </c>
      <c r="J273" s="9" t="s">
        <v>316</v>
      </c>
      <c r="K273" s="9" t="s">
        <v>316</v>
      </c>
      <c r="L273" s="18" t="s">
        <v>316</v>
      </c>
    </row>
    <row r="274" spans="1:12" ht="51" customHeight="1" x14ac:dyDescent="0.25">
      <c r="C274" s="3" t="s">
        <v>5</v>
      </c>
      <c r="D274" s="2">
        <v>4</v>
      </c>
      <c r="E274" s="1">
        <v>3</v>
      </c>
      <c r="F274" s="6" t="str">
        <f t="shared" si="24"/>
        <v>CREDIBILIDAD43</v>
      </c>
      <c r="G274" s="92"/>
      <c r="H274" s="92"/>
      <c r="I274" s="9" t="s">
        <v>316</v>
      </c>
      <c r="J274" s="9" t="s">
        <v>316</v>
      </c>
      <c r="K274" s="9" t="s">
        <v>316</v>
      </c>
      <c r="L274" s="18" t="s">
        <v>316</v>
      </c>
    </row>
    <row r="275" spans="1:12" ht="51" customHeight="1" x14ac:dyDescent="0.25">
      <c r="C275" s="3" t="s">
        <v>5</v>
      </c>
      <c r="D275" s="2">
        <v>4</v>
      </c>
      <c r="E275" s="1">
        <v>4</v>
      </c>
      <c r="F275" s="6" t="str">
        <f t="shared" si="24"/>
        <v>CREDIBILIDAD44</v>
      </c>
      <c r="G275" s="92"/>
      <c r="H275" s="92"/>
      <c r="I275" s="9" t="s">
        <v>316</v>
      </c>
      <c r="J275" s="9" t="s">
        <v>316</v>
      </c>
      <c r="K275" s="9" t="s">
        <v>316</v>
      </c>
      <c r="L275" s="18" t="s">
        <v>316</v>
      </c>
    </row>
    <row r="276" spans="1:12" ht="51" customHeight="1" x14ac:dyDescent="0.25">
      <c r="C276" s="3" t="s">
        <v>5</v>
      </c>
      <c r="D276" s="2">
        <v>4</v>
      </c>
      <c r="E276" s="1">
        <v>5</v>
      </c>
      <c r="F276" s="6" t="str">
        <f t="shared" si="24"/>
        <v>CREDIBILIDAD45</v>
      </c>
      <c r="G276" s="93"/>
      <c r="H276" s="93"/>
      <c r="I276" s="9" t="s">
        <v>316</v>
      </c>
      <c r="J276" s="9" t="s">
        <v>316</v>
      </c>
      <c r="K276" s="9" t="s">
        <v>316</v>
      </c>
      <c r="L276" s="18" t="s">
        <v>316</v>
      </c>
    </row>
    <row r="277" spans="1:12" ht="51" customHeight="1" x14ac:dyDescent="0.25">
      <c r="A277" s="10" t="s">
        <v>312</v>
      </c>
      <c r="B277" s="11" t="s">
        <v>300</v>
      </c>
      <c r="C277" s="3" t="s">
        <v>6</v>
      </c>
      <c r="D277" s="2">
        <v>4</v>
      </c>
      <c r="E277" s="1">
        <v>1</v>
      </c>
      <c r="F277" s="6" t="str">
        <f t="shared" si="24"/>
        <v>MOTIVACIÓN41</v>
      </c>
      <c r="G277" s="91" t="s">
        <v>372</v>
      </c>
      <c r="H277" s="91" t="s">
        <v>262</v>
      </c>
      <c r="I277" s="7" t="s">
        <v>256</v>
      </c>
      <c r="J277" s="7" t="s">
        <v>328</v>
      </c>
      <c r="K277" s="9" t="s">
        <v>259</v>
      </c>
      <c r="L277" s="18">
        <v>0.33</v>
      </c>
    </row>
    <row r="278" spans="1:12" ht="51" customHeight="1" x14ac:dyDescent="0.25">
      <c r="C278" s="3" t="s">
        <v>6</v>
      </c>
      <c r="D278" s="2">
        <v>4</v>
      </c>
      <c r="E278" s="1">
        <v>2</v>
      </c>
      <c r="F278" s="6" t="str">
        <f t="shared" si="24"/>
        <v>MOTIVACIÓN42</v>
      </c>
      <c r="G278" s="92" t="str">
        <f t="shared" ref="G278:H281" si="27">G277</f>
        <v>Enviar mensaje motivacional de la máxima autoridad a los empleados de la institución</v>
      </c>
      <c r="H278" s="92" t="str">
        <f t="shared" si="27"/>
        <v>Motivar al personal mediante un mensaje que será utilizado como elemento en el proceso de inducción de nuevos empleados.</v>
      </c>
      <c r="I278" s="7" t="s">
        <v>257</v>
      </c>
      <c r="J278" s="9" t="s">
        <v>55</v>
      </c>
      <c r="K278" s="9" t="s">
        <v>260</v>
      </c>
      <c r="L278" s="18">
        <v>0.33</v>
      </c>
    </row>
    <row r="279" spans="1:12" ht="51" customHeight="1" x14ac:dyDescent="0.25">
      <c r="C279" s="3" t="s">
        <v>6</v>
      </c>
      <c r="D279" s="2">
        <v>4</v>
      </c>
      <c r="E279" s="1">
        <v>3</v>
      </c>
      <c r="F279" s="6" t="str">
        <f t="shared" si="24"/>
        <v>MOTIVACIÓN43</v>
      </c>
      <c r="G279" s="92" t="str">
        <f t="shared" si="27"/>
        <v>Enviar mensaje motivacional de la máxima autoridad a los empleados de la institución</v>
      </c>
      <c r="H279" s="92" t="str">
        <f t="shared" si="27"/>
        <v>Motivar al personal mediante un mensaje que será utilizado como elemento en el proceso de inducción de nuevos empleados.</v>
      </c>
      <c r="I279" s="7" t="s">
        <v>263</v>
      </c>
      <c r="J279" s="9" t="s">
        <v>258</v>
      </c>
      <c r="K279" s="9" t="s">
        <v>264</v>
      </c>
      <c r="L279" s="18">
        <v>0.34</v>
      </c>
    </row>
    <row r="280" spans="1:12" ht="51" customHeight="1" x14ac:dyDescent="0.25">
      <c r="C280" s="3" t="s">
        <v>6</v>
      </c>
      <c r="D280" s="2">
        <v>4</v>
      </c>
      <c r="E280" s="1">
        <v>4</v>
      </c>
      <c r="F280" s="6" t="str">
        <f t="shared" si="24"/>
        <v>MOTIVACIÓN44</v>
      </c>
      <c r="G280" s="92" t="str">
        <f t="shared" si="27"/>
        <v>Enviar mensaje motivacional de la máxima autoridad a los empleados de la institución</v>
      </c>
      <c r="H280" s="92" t="str">
        <f t="shared" si="27"/>
        <v>Motivar al personal mediante un mensaje que será utilizado como elemento en el proceso de inducción de nuevos empleados.</v>
      </c>
      <c r="I280" s="7" t="s">
        <v>316</v>
      </c>
      <c r="J280" s="9" t="s">
        <v>316</v>
      </c>
      <c r="K280" s="9" t="s">
        <v>316</v>
      </c>
      <c r="L280" s="18" t="s">
        <v>316</v>
      </c>
    </row>
    <row r="281" spans="1:12" ht="51" customHeight="1" x14ac:dyDescent="0.25">
      <c r="C281" s="3" t="s">
        <v>6</v>
      </c>
      <c r="D281" s="2">
        <v>4</v>
      </c>
      <c r="E281" s="1">
        <v>5</v>
      </c>
      <c r="F281" s="6" t="str">
        <f t="shared" si="24"/>
        <v>MOTIVACIÓN45</v>
      </c>
      <c r="G281" s="93" t="str">
        <f t="shared" si="27"/>
        <v>Enviar mensaje motivacional de la máxima autoridad a los empleados de la institución</v>
      </c>
      <c r="H281" s="93" t="str">
        <f t="shared" si="27"/>
        <v>Motivar al personal mediante un mensaje que será utilizado como elemento en el proceso de inducción de nuevos empleados.</v>
      </c>
      <c r="I281" s="7" t="s">
        <v>316</v>
      </c>
      <c r="J281" s="9" t="s">
        <v>316</v>
      </c>
      <c r="K281" s="9" t="s">
        <v>316</v>
      </c>
      <c r="L281" s="18" t="s">
        <v>316</v>
      </c>
    </row>
    <row r="282" spans="1:12" ht="51" customHeight="1" x14ac:dyDescent="0.25">
      <c r="C282" s="3" t="s">
        <v>7</v>
      </c>
      <c r="D282" s="2">
        <v>4</v>
      </c>
      <c r="E282" s="1">
        <v>1</v>
      </c>
      <c r="F282" s="6" t="str">
        <f t="shared" si="24"/>
        <v>COMUNICACIÓN41</v>
      </c>
      <c r="G282" s="91" t="s">
        <v>316</v>
      </c>
      <c r="H282" s="91" t="s">
        <v>316</v>
      </c>
      <c r="I282" s="9" t="s">
        <v>316</v>
      </c>
      <c r="J282" s="9" t="s">
        <v>316</v>
      </c>
      <c r="K282" s="9" t="s">
        <v>316</v>
      </c>
      <c r="L282" s="18" t="s">
        <v>316</v>
      </c>
    </row>
    <row r="283" spans="1:12" ht="51" customHeight="1" x14ac:dyDescent="0.25">
      <c r="C283" s="3" t="s">
        <v>7</v>
      </c>
      <c r="D283" s="2">
        <v>4</v>
      </c>
      <c r="E283" s="1">
        <v>2</v>
      </c>
      <c r="F283" s="6" t="str">
        <f t="shared" si="24"/>
        <v>COMUNICACIÓN42</v>
      </c>
      <c r="G283" s="92"/>
      <c r="H283" s="92"/>
      <c r="I283" s="9" t="s">
        <v>316</v>
      </c>
      <c r="J283" s="9" t="s">
        <v>316</v>
      </c>
      <c r="K283" s="9" t="s">
        <v>316</v>
      </c>
      <c r="L283" s="18" t="s">
        <v>316</v>
      </c>
    </row>
    <row r="284" spans="1:12" ht="51" customHeight="1" x14ac:dyDescent="0.25">
      <c r="C284" s="3" t="s">
        <v>7</v>
      </c>
      <c r="D284" s="2">
        <v>4</v>
      </c>
      <c r="E284" s="1">
        <v>3</v>
      </c>
      <c r="F284" s="6" t="str">
        <f t="shared" si="24"/>
        <v>COMUNICACIÓN43</v>
      </c>
      <c r="G284" s="92"/>
      <c r="H284" s="92"/>
      <c r="I284" s="9" t="s">
        <v>316</v>
      </c>
      <c r="J284" s="9" t="s">
        <v>316</v>
      </c>
      <c r="K284" s="9" t="s">
        <v>316</v>
      </c>
      <c r="L284" s="18" t="s">
        <v>316</v>
      </c>
    </row>
    <row r="285" spans="1:12" ht="51" customHeight="1" x14ac:dyDescent="0.25">
      <c r="C285" s="3" t="s">
        <v>7</v>
      </c>
      <c r="D285" s="2">
        <v>4</v>
      </c>
      <c r="E285" s="1">
        <v>4</v>
      </c>
      <c r="F285" s="6" t="str">
        <f t="shared" si="24"/>
        <v>COMUNICACIÓN44</v>
      </c>
      <c r="G285" s="92"/>
      <c r="H285" s="92"/>
      <c r="I285" s="9" t="s">
        <v>316</v>
      </c>
      <c r="J285" s="9" t="s">
        <v>316</v>
      </c>
      <c r="K285" s="9" t="s">
        <v>316</v>
      </c>
      <c r="L285" s="18" t="s">
        <v>316</v>
      </c>
    </row>
    <row r="286" spans="1:12" ht="51" customHeight="1" x14ac:dyDescent="0.25">
      <c r="C286" s="3" t="s">
        <v>7</v>
      </c>
      <c r="D286" s="2">
        <v>4</v>
      </c>
      <c r="E286" s="1">
        <v>5</v>
      </c>
      <c r="F286" s="6" t="str">
        <f t="shared" si="24"/>
        <v>COMUNICACIÓN45</v>
      </c>
      <c r="G286" s="93"/>
      <c r="H286" s="93"/>
      <c r="I286" s="9" t="s">
        <v>316</v>
      </c>
      <c r="J286" s="9" t="s">
        <v>316</v>
      </c>
      <c r="K286" s="9" t="s">
        <v>316</v>
      </c>
      <c r="L286" s="18" t="s">
        <v>316</v>
      </c>
    </row>
    <row r="287" spans="1:12" ht="51" customHeight="1" x14ac:dyDescent="0.25">
      <c r="C287" s="3" t="s">
        <v>8</v>
      </c>
      <c r="D287" s="2">
        <v>4</v>
      </c>
      <c r="E287" s="1">
        <v>1</v>
      </c>
      <c r="F287" s="6" t="str">
        <f t="shared" si="24"/>
        <v>PARTICIPACIÓN41</v>
      </c>
      <c r="G287" s="91" t="s">
        <v>316</v>
      </c>
      <c r="H287" s="91" t="s">
        <v>316</v>
      </c>
      <c r="I287" s="9" t="s">
        <v>316</v>
      </c>
      <c r="J287" s="9" t="s">
        <v>316</v>
      </c>
      <c r="K287" s="9" t="s">
        <v>316</v>
      </c>
      <c r="L287" s="18" t="s">
        <v>316</v>
      </c>
    </row>
    <row r="288" spans="1:12" ht="51" customHeight="1" x14ac:dyDescent="0.25">
      <c r="C288" s="3" t="s">
        <v>8</v>
      </c>
      <c r="D288" s="2">
        <v>4</v>
      </c>
      <c r="E288" s="1">
        <v>2</v>
      </c>
      <c r="F288" s="6" t="str">
        <f t="shared" si="24"/>
        <v>PARTICIPACIÓN42</v>
      </c>
      <c r="G288" s="92"/>
      <c r="H288" s="92"/>
      <c r="I288" s="9" t="s">
        <v>316</v>
      </c>
      <c r="J288" s="9" t="s">
        <v>316</v>
      </c>
      <c r="K288" s="9" t="s">
        <v>316</v>
      </c>
      <c r="L288" s="18" t="s">
        <v>316</v>
      </c>
    </row>
    <row r="289" spans="3:12" ht="51" customHeight="1" x14ac:dyDescent="0.25">
      <c r="C289" s="3" t="s">
        <v>8</v>
      </c>
      <c r="D289" s="2">
        <v>4</v>
      </c>
      <c r="E289" s="1">
        <v>3</v>
      </c>
      <c r="F289" s="6" t="str">
        <f t="shared" si="24"/>
        <v>PARTICIPACIÓN43</v>
      </c>
      <c r="G289" s="92"/>
      <c r="H289" s="92"/>
      <c r="I289" s="9" t="s">
        <v>316</v>
      </c>
      <c r="J289" s="9" t="s">
        <v>316</v>
      </c>
      <c r="K289" s="9" t="s">
        <v>316</v>
      </c>
      <c r="L289" s="18" t="s">
        <v>316</v>
      </c>
    </row>
    <row r="290" spans="3:12" ht="51" customHeight="1" x14ac:dyDescent="0.25">
      <c r="C290" s="3" t="s">
        <v>8</v>
      </c>
      <c r="D290" s="2">
        <v>4</v>
      </c>
      <c r="E290" s="1">
        <v>4</v>
      </c>
      <c r="F290" s="6" t="str">
        <f t="shared" si="24"/>
        <v>PARTICIPACIÓN44</v>
      </c>
      <c r="G290" s="92"/>
      <c r="H290" s="92"/>
      <c r="I290" s="9" t="s">
        <v>316</v>
      </c>
      <c r="J290" s="9" t="s">
        <v>316</v>
      </c>
      <c r="K290" s="9" t="s">
        <v>316</v>
      </c>
      <c r="L290" s="18" t="s">
        <v>316</v>
      </c>
    </row>
    <row r="291" spans="3:12" ht="51" customHeight="1" x14ac:dyDescent="0.25">
      <c r="C291" s="3" t="s">
        <v>8</v>
      </c>
      <c r="D291" s="2">
        <v>4</v>
      </c>
      <c r="E291" s="1">
        <v>5</v>
      </c>
      <c r="F291" s="6" t="str">
        <f t="shared" si="24"/>
        <v>PARTICIPACIÓN45</v>
      </c>
      <c r="G291" s="93"/>
      <c r="H291" s="93"/>
      <c r="I291" s="9" t="s">
        <v>316</v>
      </c>
      <c r="J291" s="9" t="s">
        <v>316</v>
      </c>
      <c r="K291" s="9" t="s">
        <v>316</v>
      </c>
      <c r="L291" s="18" t="s">
        <v>316</v>
      </c>
    </row>
    <row r="292" spans="3:12" ht="51" customHeight="1" x14ac:dyDescent="0.25">
      <c r="C292" s="3" t="s">
        <v>9</v>
      </c>
      <c r="D292" s="2">
        <v>4</v>
      </c>
      <c r="E292" s="1">
        <v>1</v>
      </c>
      <c r="F292" s="6" t="str">
        <f t="shared" si="24"/>
        <v>INDEPENDENCIA41</v>
      </c>
      <c r="G292" s="91" t="s">
        <v>316</v>
      </c>
      <c r="H292" s="91" t="s">
        <v>316</v>
      </c>
      <c r="I292" s="9" t="s">
        <v>316</v>
      </c>
      <c r="J292" s="9" t="s">
        <v>316</v>
      </c>
      <c r="K292" s="9" t="s">
        <v>316</v>
      </c>
      <c r="L292" s="18" t="s">
        <v>316</v>
      </c>
    </row>
    <row r="293" spans="3:12" ht="51" customHeight="1" x14ac:dyDescent="0.25">
      <c r="C293" s="3" t="s">
        <v>9</v>
      </c>
      <c r="D293" s="2">
        <v>4</v>
      </c>
      <c r="E293" s="1">
        <v>2</v>
      </c>
      <c r="F293" s="6" t="str">
        <f t="shared" si="24"/>
        <v>INDEPENDENCIA42</v>
      </c>
      <c r="G293" s="92"/>
      <c r="H293" s="92"/>
      <c r="I293" s="9" t="s">
        <v>316</v>
      </c>
      <c r="J293" s="9" t="s">
        <v>316</v>
      </c>
      <c r="K293" s="9" t="s">
        <v>316</v>
      </c>
      <c r="L293" s="18" t="s">
        <v>316</v>
      </c>
    </row>
    <row r="294" spans="3:12" ht="51" customHeight="1" x14ac:dyDescent="0.25">
      <c r="C294" s="3" t="s">
        <v>9</v>
      </c>
      <c r="D294" s="2">
        <v>4</v>
      </c>
      <c r="E294" s="1">
        <v>3</v>
      </c>
      <c r="F294" s="6" t="str">
        <f t="shared" si="24"/>
        <v>INDEPENDENCIA43</v>
      </c>
      <c r="G294" s="92"/>
      <c r="H294" s="92"/>
      <c r="I294" s="9" t="s">
        <v>316</v>
      </c>
      <c r="J294" s="9" t="s">
        <v>316</v>
      </c>
      <c r="K294" s="9" t="s">
        <v>316</v>
      </c>
      <c r="L294" s="18" t="s">
        <v>316</v>
      </c>
    </row>
    <row r="295" spans="3:12" ht="51" customHeight="1" x14ac:dyDescent="0.25">
      <c r="C295" s="3" t="s">
        <v>9</v>
      </c>
      <c r="D295" s="2">
        <v>4</v>
      </c>
      <c r="E295" s="1">
        <v>4</v>
      </c>
      <c r="F295" s="6" t="str">
        <f t="shared" si="24"/>
        <v>INDEPENDENCIA44</v>
      </c>
      <c r="G295" s="92"/>
      <c r="H295" s="92"/>
      <c r="I295" s="9" t="s">
        <v>316</v>
      </c>
      <c r="J295" s="9" t="s">
        <v>316</v>
      </c>
      <c r="K295" s="9" t="s">
        <v>316</v>
      </c>
      <c r="L295" s="18" t="s">
        <v>316</v>
      </c>
    </row>
    <row r="296" spans="3:12" ht="51" customHeight="1" x14ac:dyDescent="0.25">
      <c r="C296" s="3" t="s">
        <v>9</v>
      </c>
      <c r="D296" s="2">
        <v>4</v>
      </c>
      <c r="E296" s="1">
        <v>5</v>
      </c>
      <c r="F296" s="6" t="str">
        <f t="shared" si="24"/>
        <v>INDEPENDENCIA45</v>
      </c>
      <c r="G296" s="93"/>
      <c r="H296" s="93"/>
      <c r="I296" s="9" t="s">
        <v>316</v>
      </c>
      <c r="J296" s="9" t="s">
        <v>316</v>
      </c>
      <c r="K296" s="9" t="s">
        <v>316</v>
      </c>
      <c r="L296" s="18" t="s">
        <v>316</v>
      </c>
    </row>
    <row r="297" spans="3:12" ht="51" customHeight="1" x14ac:dyDescent="0.25">
      <c r="C297" s="3" t="s">
        <v>10</v>
      </c>
      <c r="D297" s="2">
        <v>4</v>
      </c>
      <c r="E297" s="1">
        <v>1</v>
      </c>
      <c r="F297" s="6" t="str">
        <f t="shared" si="24"/>
        <v>EVALUACIÓN41</v>
      </c>
      <c r="G297" s="91" t="s">
        <v>316</v>
      </c>
      <c r="H297" s="91" t="s">
        <v>316</v>
      </c>
      <c r="I297" s="9" t="s">
        <v>316</v>
      </c>
      <c r="J297" s="9" t="s">
        <v>316</v>
      </c>
      <c r="K297" s="9" t="s">
        <v>316</v>
      </c>
      <c r="L297" s="18" t="s">
        <v>316</v>
      </c>
    </row>
    <row r="298" spans="3:12" ht="51" customHeight="1" x14ac:dyDescent="0.25">
      <c r="C298" s="3" t="s">
        <v>10</v>
      </c>
      <c r="D298" s="2">
        <v>4</v>
      </c>
      <c r="E298" s="1">
        <v>2</v>
      </c>
      <c r="F298" s="6" t="str">
        <f t="shared" si="24"/>
        <v>EVALUACIÓN42</v>
      </c>
      <c r="G298" s="92"/>
      <c r="H298" s="92"/>
      <c r="I298" s="9" t="s">
        <v>316</v>
      </c>
      <c r="J298" s="9" t="s">
        <v>316</v>
      </c>
      <c r="K298" s="9" t="s">
        <v>316</v>
      </c>
      <c r="L298" s="18" t="s">
        <v>316</v>
      </c>
    </row>
    <row r="299" spans="3:12" ht="51" customHeight="1" x14ac:dyDescent="0.25">
      <c r="C299" s="3" t="s">
        <v>10</v>
      </c>
      <c r="D299" s="2">
        <v>4</v>
      </c>
      <c r="E299" s="1">
        <v>3</v>
      </c>
      <c r="F299" s="6" t="str">
        <f t="shared" si="24"/>
        <v>EVALUACIÓN43</v>
      </c>
      <c r="G299" s="92"/>
      <c r="H299" s="92"/>
      <c r="I299" s="9" t="s">
        <v>316</v>
      </c>
      <c r="J299" s="9" t="s">
        <v>316</v>
      </c>
      <c r="K299" s="9" t="s">
        <v>316</v>
      </c>
      <c r="L299" s="18" t="s">
        <v>316</v>
      </c>
    </row>
    <row r="300" spans="3:12" ht="51" customHeight="1" x14ac:dyDescent="0.25">
      <c r="C300" s="3" t="s">
        <v>10</v>
      </c>
      <c r="D300" s="2">
        <v>4</v>
      </c>
      <c r="E300" s="1">
        <v>4</v>
      </c>
      <c r="F300" s="6" t="str">
        <f t="shared" si="24"/>
        <v>EVALUACIÓN44</v>
      </c>
      <c r="G300" s="92"/>
      <c r="H300" s="92"/>
      <c r="I300" s="9" t="s">
        <v>316</v>
      </c>
      <c r="J300" s="9" t="s">
        <v>316</v>
      </c>
      <c r="K300" s="9" t="s">
        <v>316</v>
      </c>
      <c r="L300" s="18" t="s">
        <v>316</v>
      </c>
    </row>
    <row r="301" spans="3:12" ht="51" customHeight="1" x14ac:dyDescent="0.25">
      <c r="C301" s="3" t="s">
        <v>10</v>
      </c>
      <c r="D301" s="2">
        <v>4</v>
      </c>
      <c r="E301" s="1">
        <v>5</v>
      </c>
      <c r="F301" s="6" t="str">
        <f t="shared" si="24"/>
        <v>EVALUACIÓN45</v>
      </c>
      <c r="G301" s="93"/>
      <c r="H301" s="93"/>
      <c r="I301" s="9" t="s">
        <v>316</v>
      </c>
      <c r="J301" s="9" t="s">
        <v>316</v>
      </c>
      <c r="K301" s="9" t="s">
        <v>316</v>
      </c>
      <c r="L301" s="18" t="s">
        <v>316</v>
      </c>
    </row>
    <row r="302" spans="3:12" ht="51" customHeight="1" x14ac:dyDescent="0.25">
      <c r="C302" s="3" t="s">
        <v>3</v>
      </c>
      <c r="D302" s="2">
        <v>4</v>
      </c>
      <c r="E302" s="1">
        <v>1</v>
      </c>
      <c r="F302" s="6" t="str">
        <f t="shared" si="24"/>
        <v>CUMPLIMIENTO41</v>
      </c>
      <c r="G302" s="91" t="s">
        <v>316</v>
      </c>
      <c r="H302" s="91" t="s">
        <v>316</v>
      </c>
      <c r="I302" s="9" t="s">
        <v>316</v>
      </c>
      <c r="J302" s="9" t="s">
        <v>316</v>
      </c>
      <c r="K302" s="9" t="s">
        <v>316</v>
      </c>
      <c r="L302" s="18" t="s">
        <v>316</v>
      </c>
    </row>
    <row r="303" spans="3:12" ht="51" customHeight="1" x14ac:dyDescent="0.25">
      <c r="C303" s="3" t="s">
        <v>3</v>
      </c>
      <c r="D303" s="2">
        <v>4</v>
      </c>
      <c r="E303" s="1">
        <v>2</v>
      </c>
      <c r="F303" s="6" t="str">
        <f t="shared" si="24"/>
        <v>CUMPLIMIENTO42</v>
      </c>
      <c r="G303" s="92"/>
      <c r="H303" s="92"/>
      <c r="I303" s="9" t="s">
        <v>316</v>
      </c>
      <c r="J303" s="9" t="s">
        <v>316</v>
      </c>
      <c r="K303" s="9" t="s">
        <v>316</v>
      </c>
      <c r="L303" s="18" t="s">
        <v>316</v>
      </c>
    </row>
    <row r="304" spans="3:12" ht="51" customHeight="1" x14ac:dyDescent="0.25">
      <c r="C304" s="3" t="s">
        <v>3</v>
      </c>
      <c r="D304" s="2">
        <v>4</v>
      </c>
      <c r="E304" s="1">
        <v>3</v>
      </c>
      <c r="F304" s="6" t="str">
        <f t="shared" si="24"/>
        <v>CUMPLIMIENTO43</v>
      </c>
      <c r="G304" s="92"/>
      <c r="H304" s="92"/>
      <c r="I304" s="9" t="s">
        <v>316</v>
      </c>
      <c r="J304" s="9" t="s">
        <v>316</v>
      </c>
      <c r="K304" s="9" t="s">
        <v>316</v>
      </c>
      <c r="L304" s="18" t="s">
        <v>316</v>
      </c>
    </row>
    <row r="305" spans="3:12" ht="51" customHeight="1" x14ac:dyDescent="0.25">
      <c r="C305" s="3" t="s">
        <v>3</v>
      </c>
      <c r="D305" s="2">
        <v>4</v>
      </c>
      <c r="E305" s="1">
        <v>4</v>
      </c>
      <c r="F305" s="6" t="str">
        <f t="shared" si="24"/>
        <v>CUMPLIMIENTO44</v>
      </c>
      <c r="G305" s="92"/>
      <c r="H305" s="92"/>
      <c r="I305" s="9" t="s">
        <v>316</v>
      </c>
      <c r="J305" s="9" t="s">
        <v>316</v>
      </c>
      <c r="K305" s="9" t="s">
        <v>316</v>
      </c>
      <c r="L305" s="18" t="s">
        <v>316</v>
      </c>
    </row>
    <row r="306" spans="3:12" ht="51" customHeight="1" x14ac:dyDescent="0.25">
      <c r="C306" s="3" t="s">
        <v>3</v>
      </c>
      <c r="D306" s="2">
        <v>4</v>
      </c>
      <c r="E306" s="1">
        <v>5</v>
      </c>
      <c r="F306" s="6" t="str">
        <f t="shared" si="24"/>
        <v>CUMPLIMIENTO45</v>
      </c>
      <c r="G306" s="93"/>
      <c r="H306" s="93"/>
      <c r="I306" s="9" t="s">
        <v>316</v>
      </c>
      <c r="J306" s="9" t="s">
        <v>316</v>
      </c>
      <c r="K306" s="9" t="s">
        <v>316</v>
      </c>
      <c r="L306" s="18" t="s">
        <v>316</v>
      </c>
    </row>
    <row r="307" spans="3:12" ht="51" customHeight="1" x14ac:dyDescent="0.25">
      <c r="C307" s="3" t="s">
        <v>11</v>
      </c>
      <c r="D307" s="2">
        <v>4</v>
      </c>
      <c r="E307" s="1">
        <v>1</v>
      </c>
      <c r="F307" s="6" t="str">
        <f t="shared" si="24"/>
        <v>ORGANIZACIÓN41</v>
      </c>
      <c r="G307" s="91" t="s">
        <v>316</v>
      </c>
      <c r="H307" s="91" t="s">
        <v>316</v>
      </c>
      <c r="I307" s="9" t="s">
        <v>316</v>
      </c>
      <c r="J307" s="9" t="s">
        <v>316</v>
      </c>
      <c r="K307" s="9" t="s">
        <v>316</v>
      </c>
      <c r="L307" s="18" t="s">
        <v>316</v>
      </c>
    </row>
    <row r="308" spans="3:12" ht="51" customHeight="1" x14ac:dyDescent="0.25">
      <c r="C308" s="3" t="s">
        <v>11</v>
      </c>
      <c r="D308" s="2">
        <v>4</v>
      </c>
      <c r="E308" s="1">
        <v>2</v>
      </c>
      <c r="F308" s="6" t="str">
        <f t="shared" si="24"/>
        <v>ORGANIZACIÓN42</v>
      </c>
      <c r="G308" s="92"/>
      <c r="H308" s="92"/>
      <c r="I308" s="9" t="s">
        <v>316</v>
      </c>
      <c r="J308" s="9" t="s">
        <v>316</v>
      </c>
      <c r="K308" s="9" t="s">
        <v>316</v>
      </c>
      <c r="L308" s="18" t="s">
        <v>316</v>
      </c>
    </row>
    <row r="309" spans="3:12" ht="51" customHeight="1" x14ac:dyDescent="0.25">
      <c r="C309" s="3" t="s">
        <v>11</v>
      </c>
      <c r="D309" s="2">
        <v>4</v>
      </c>
      <c r="E309" s="1">
        <v>3</v>
      </c>
      <c r="F309" s="6" t="str">
        <f t="shared" si="24"/>
        <v>ORGANIZACIÓN43</v>
      </c>
      <c r="G309" s="92"/>
      <c r="H309" s="92"/>
      <c r="I309" s="9" t="s">
        <v>316</v>
      </c>
      <c r="J309" s="9" t="s">
        <v>316</v>
      </c>
      <c r="K309" s="9" t="s">
        <v>316</v>
      </c>
      <c r="L309" s="18" t="s">
        <v>316</v>
      </c>
    </row>
    <row r="310" spans="3:12" ht="51" customHeight="1" x14ac:dyDescent="0.25">
      <c r="C310" s="3" t="s">
        <v>11</v>
      </c>
      <c r="D310" s="2">
        <v>4</v>
      </c>
      <c r="E310" s="1">
        <v>4</v>
      </c>
      <c r="F310" s="6" t="str">
        <f t="shared" si="24"/>
        <v>ORGANIZACIÓN44</v>
      </c>
      <c r="G310" s="92"/>
      <c r="H310" s="92"/>
      <c r="I310" s="9" t="s">
        <v>316</v>
      </c>
      <c r="J310" s="9" t="s">
        <v>316</v>
      </c>
      <c r="K310" s="9" t="s">
        <v>316</v>
      </c>
      <c r="L310" s="18" t="s">
        <v>316</v>
      </c>
    </row>
    <row r="311" spans="3:12" ht="51" customHeight="1" x14ac:dyDescent="0.25">
      <c r="C311" s="3" t="s">
        <v>11</v>
      </c>
      <c r="D311" s="2">
        <v>4</v>
      </c>
      <c r="E311" s="1">
        <v>5</v>
      </c>
      <c r="F311" s="6" t="str">
        <f t="shared" si="24"/>
        <v>ORGANIZACIÓN45</v>
      </c>
      <c r="G311" s="93"/>
      <c r="H311" s="93"/>
      <c r="I311" s="9" t="s">
        <v>316</v>
      </c>
      <c r="J311" s="9" t="s">
        <v>316</v>
      </c>
      <c r="K311" s="9" t="s">
        <v>316</v>
      </c>
      <c r="L311" s="18" t="s">
        <v>316</v>
      </c>
    </row>
    <row r="312" spans="3:12" ht="51" customHeight="1" x14ac:dyDescent="0.25">
      <c r="C312" s="4" t="s">
        <v>12</v>
      </c>
      <c r="D312" s="2">
        <v>4</v>
      </c>
      <c r="E312" s="1">
        <v>1</v>
      </c>
      <c r="F312" s="6" t="str">
        <f t="shared" si="24"/>
        <v>APERTURA AL CAMBIO41</v>
      </c>
      <c r="G312" s="91" t="s">
        <v>316</v>
      </c>
      <c r="H312" s="91" t="s">
        <v>316</v>
      </c>
      <c r="I312" s="9" t="s">
        <v>316</v>
      </c>
      <c r="J312" s="9" t="s">
        <v>316</v>
      </c>
      <c r="K312" s="9" t="s">
        <v>316</v>
      </c>
      <c r="L312" s="18" t="s">
        <v>316</v>
      </c>
    </row>
    <row r="313" spans="3:12" ht="51" customHeight="1" x14ac:dyDescent="0.25">
      <c r="C313" s="4" t="s">
        <v>12</v>
      </c>
      <c r="D313" s="2">
        <v>4</v>
      </c>
      <c r="E313" s="1">
        <v>2</v>
      </c>
      <c r="F313" s="6" t="str">
        <f t="shared" si="24"/>
        <v>APERTURA AL CAMBIO42</v>
      </c>
      <c r="G313" s="92"/>
      <c r="H313" s="92"/>
      <c r="I313" s="9" t="s">
        <v>316</v>
      </c>
      <c r="J313" s="9" t="s">
        <v>316</v>
      </c>
      <c r="K313" s="9" t="s">
        <v>316</v>
      </c>
      <c r="L313" s="18" t="s">
        <v>316</v>
      </c>
    </row>
    <row r="314" spans="3:12" ht="51" customHeight="1" x14ac:dyDescent="0.25">
      <c r="C314" s="4" t="s">
        <v>12</v>
      </c>
      <c r="D314" s="2">
        <v>4</v>
      </c>
      <c r="E314" s="1">
        <v>3</v>
      </c>
      <c r="F314" s="6" t="str">
        <f t="shared" si="24"/>
        <v>APERTURA AL CAMBIO43</v>
      </c>
      <c r="G314" s="92"/>
      <c r="H314" s="92"/>
      <c r="I314" s="9" t="s">
        <v>316</v>
      </c>
      <c r="J314" s="9" t="s">
        <v>316</v>
      </c>
      <c r="K314" s="9" t="s">
        <v>316</v>
      </c>
      <c r="L314" s="18" t="s">
        <v>316</v>
      </c>
    </row>
    <row r="315" spans="3:12" ht="51" customHeight="1" x14ac:dyDescent="0.25">
      <c r="C315" s="4" t="s">
        <v>12</v>
      </c>
      <c r="D315" s="2">
        <v>4</v>
      </c>
      <c r="E315" s="1">
        <v>4</v>
      </c>
      <c r="F315" s="6" t="str">
        <f t="shared" si="24"/>
        <v>APERTURA AL CAMBIO44</v>
      </c>
      <c r="G315" s="92"/>
      <c r="H315" s="92"/>
      <c r="I315" s="9" t="s">
        <v>316</v>
      </c>
      <c r="J315" s="9" t="s">
        <v>316</v>
      </c>
      <c r="K315" s="9" t="s">
        <v>316</v>
      </c>
      <c r="L315" s="18" t="s">
        <v>316</v>
      </c>
    </row>
    <row r="316" spans="3:12" ht="51" customHeight="1" x14ac:dyDescent="0.25">
      <c r="C316" s="4" t="s">
        <v>12</v>
      </c>
      <c r="D316" s="2">
        <v>4</v>
      </c>
      <c r="E316" s="1">
        <v>5</v>
      </c>
      <c r="F316" s="6" t="str">
        <f t="shared" si="24"/>
        <v>APERTURA AL CAMBIO45</v>
      </c>
      <c r="G316" s="93"/>
      <c r="H316" s="93"/>
      <c r="I316" s="9" t="s">
        <v>316</v>
      </c>
      <c r="J316" s="9" t="s">
        <v>316</v>
      </c>
      <c r="K316" s="9" t="s">
        <v>316</v>
      </c>
      <c r="L316" s="18" t="s">
        <v>316</v>
      </c>
    </row>
    <row r="317" spans="3:12" ht="51" customHeight="1" x14ac:dyDescent="0.25">
      <c r="C317" s="4" t="s">
        <v>13</v>
      </c>
      <c r="D317" s="2">
        <v>4</v>
      </c>
      <c r="E317" s="1">
        <v>1</v>
      </c>
      <c r="F317" s="6" t="str">
        <f t="shared" si="24"/>
        <v>INICIATIVA41</v>
      </c>
      <c r="G317" s="91" t="s">
        <v>316</v>
      </c>
      <c r="H317" s="91" t="s">
        <v>316</v>
      </c>
      <c r="I317" s="9" t="s">
        <v>316</v>
      </c>
      <c r="J317" s="9" t="s">
        <v>316</v>
      </c>
      <c r="K317" s="9" t="s">
        <v>316</v>
      </c>
      <c r="L317" s="18" t="s">
        <v>316</v>
      </c>
    </row>
    <row r="318" spans="3:12" ht="51" customHeight="1" x14ac:dyDescent="0.25">
      <c r="C318" s="4" t="s">
        <v>13</v>
      </c>
      <c r="D318" s="2">
        <v>4</v>
      </c>
      <c r="E318" s="1">
        <v>2</v>
      </c>
      <c r="F318" s="6" t="str">
        <f t="shared" si="24"/>
        <v>INICIATIVA42</v>
      </c>
      <c r="G318" s="92"/>
      <c r="H318" s="92"/>
      <c r="I318" s="9" t="s">
        <v>316</v>
      </c>
      <c r="J318" s="9" t="s">
        <v>316</v>
      </c>
      <c r="K318" s="9" t="s">
        <v>316</v>
      </c>
      <c r="L318" s="18" t="s">
        <v>316</v>
      </c>
    </row>
    <row r="319" spans="3:12" ht="51" customHeight="1" x14ac:dyDescent="0.25">
      <c r="C319" s="4" t="s">
        <v>13</v>
      </c>
      <c r="D319" s="2">
        <v>4</v>
      </c>
      <c r="E319" s="1">
        <v>3</v>
      </c>
      <c r="F319" s="6" t="str">
        <f t="shared" si="24"/>
        <v>INICIATIVA43</v>
      </c>
      <c r="G319" s="92"/>
      <c r="H319" s="92"/>
      <c r="I319" s="9" t="s">
        <v>316</v>
      </c>
      <c r="J319" s="9" t="s">
        <v>316</v>
      </c>
      <c r="K319" s="9" t="s">
        <v>316</v>
      </c>
      <c r="L319" s="18" t="s">
        <v>316</v>
      </c>
    </row>
    <row r="320" spans="3:12" ht="51" customHeight="1" x14ac:dyDescent="0.25">
      <c r="C320" s="4" t="s">
        <v>13</v>
      </c>
      <c r="D320" s="2">
        <v>4</v>
      </c>
      <c r="E320" s="1">
        <v>4</v>
      </c>
      <c r="F320" s="6" t="str">
        <f t="shared" si="24"/>
        <v>INICIATIVA44</v>
      </c>
      <c r="G320" s="92"/>
      <c r="H320" s="92"/>
      <c r="I320" s="9" t="s">
        <v>316</v>
      </c>
      <c r="J320" s="9" t="s">
        <v>316</v>
      </c>
      <c r="K320" s="9" t="s">
        <v>316</v>
      </c>
      <c r="L320" s="18" t="s">
        <v>316</v>
      </c>
    </row>
    <row r="321" spans="1:12" ht="51" customHeight="1" x14ac:dyDescent="0.25">
      <c r="C321" s="4" t="s">
        <v>13</v>
      </c>
      <c r="D321" s="2">
        <v>4</v>
      </c>
      <c r="E321" s="1">
        <v>5</v>
      </c>
      <c r="F321" s="6" t="str">
        <f t="shared" si="24"/>
        <v>INICIATIVA45</v>
      </c>
      <c r="G321" s="93"/>
      <c r="H321" s="93"/>
      <c r="I321" s="9" t="s">
        <v>316</v>
      </c>
      <c r="J321" s="9" t="s">
        <v>316</v>
      </c>
      <c r="K321" s="9" t="s">
        <v>316</v>
      </c>
      <c r="L321" s="18" t="s">
        <v>316</v>
      </c>
    </row>
    <row r="322" spans="1:12" ht="51" customHeight="1" x14ac:dyDescent="0.25">
      <c r="A322" s="10" t="s">
        <v>303</v>
      </c>
      <c r="B322" s="11" t="s">
        <v>299</v>
      </c>
      <c r="C322" s="4" t="s">
        <v>14</v>
      </c>
      <c r="D322" s="2">
        <v>4</v>
      </c>
      <c r="E322" s="1">
        <v>1</v>
      </c>
      <c r="F322" s="6" t="str">
        <f t="shared" si="24"/>
        <v>DESARROLLO41</v>
      </c>
      <c r="G322" s="91" t="s">
        <v>373</v>
      </c>
      <c r="H322" s="91" t="s">
        <v>271</v>
      </c>
      <c r="I322" s="7" t="s">
        <v>310</v>
      </c>
      <c r="J322" s="9" t="s">
        <v>340</v>
      </c>
      <c r="K322" s="9" t="s">
        <v>274</v>
      </c>
      <c r="L322" s="18">
        <v>0.33</v>
      </c>
    </row>
    <row r="323" spans="1:12" ht="51" customHeight="1" x14ac:dyDescent="0.25">
      <c r="C323" s="4" t="s">
        <v>14</v>
      </c>
      <c r="D323" s="2">
        <v>4</v>
      </c>
      <c r="E323" s="1">
        <v>2</v>
      </c>
      <c r="F323" s="6" t="str">
        <f t="shared" ref="F323:F386" si="28">CONCATENATE(C323,D323,E323)</f>
        <v>DESARROLLO42</v>
      </c>
      <c r="G323" s="92" t="str">
        <f t="shared" ref="G323:H326" si="29">G322</f>
        <v>Elaborar programa de gestión del conocimiento</v>
      </c>
      <c r="H323" s="92" t="str">
        <f t="shared" si="29"/>
        <v>Asegurar que el conocimiento adquirido por las unidades administrativas no se pierda con la salida del personal.</v>
      </c>
      <c r="I323" s="7" t="s">
        <v>272</v>
      </c>
      <c r="J323" s="7" t="s">
        <v>328</v>
      </c>
      <c r="K323" s="9" t="s">
        <v>275</v>
      </c>
      <c r="L323" s="18">
        <v>0.33</v>
      </c>
    </row>
    <row r="324" spans="1:12" ht="51" customHeight="1" x14ac:dyDescent="0.25">
      <c r="C324" s="4" t="s">
        <v>14</v>
      </c>
      <c r="D324" s="2">
        <v>4</v>
      </c>
      <c r="E324" s="1">
        <v>3</v>
      </c>
      <c r="F324" s="6" t="str">
        <f t="shared" si="28"/>
        <v>DESARROLLO43</v>
      </c>
      <c r="G324" s="92" t="str">
        <f t="shared" si="29"/>
        <v>Elaborar programa de gestión del conocimiento</v>
      </c>
      <c r="H324" s="92" t="str">
        <f t="shared" si="29"/>
        <v>Asegurar que el conocimiento adquirido por las unidades administrativas no se pierda con la salida del personal.</v>
      </c>
      <c r="I324" s="7" t="s">
        <v>273</v>
      </c>
      <c r="J324" s="9" t="s">
        <v>33</v>
      </c>
      <c r="K324" s="9" t="s">
        <v>276</v>
      </c>
      <c r="L324" s="18">
        <v>0.34</v>
      </c>
    </row>
    <row r="325" spans="1:12" ht="51" customHeight="1" x14ac:dyDescent="0.25">
      <c r="C325" s="4" t="s">
        <v>14</v>
      </c>
      <c r="D325" s="2">
        <v>4</v>
      </c>
      <c r="E325" s="1">
        <v>4</v>
      </c>
      <c r="F325" s="6" t="str">
        <f t="shared" si="28"/>
        <v>DESARROLLO44</v>
      </c>
      <c r="G325" s="92" t="str">
        <f t="shared" si="29"/>
        <v>Elaborar programa de gestión del conocimiento</v>
      </c>
      <c r="H325" s="92" t="str">
        <f t="shared" si="29"/>
        <v>Asegurar que el conocimiento adquirido por las unidades administrativas no se pierda con la salida del personal.</v>
      </c>
      <c r="I325" s="7" t="s">
        <v>316</v>
      </c>
      <c r="J325" s="9" t="s">
        <v>316</v>
      </c>
      <c r="K325" s="9" t="s">
        <v>316</v>
      </c>
      <c r="L325" s="18" t="s">
        <v>316</v>
      </c>
    </row>
    <row r="326" spans="1:12" ht="51" customHeight="1" x14ac:dyDescent="0.25">
      <c r="C326" s="4" t="s">
        <v>14</v>
      </c>
      <c r="D326" s="2">
        <v>4</v>
      </c>
      <c r="E326" s="1">
        <v>5</v>
      </c>
      <c r="F326" s="6" t="str">
        <f t="shared" si="28"/>
        <v>DESARROLLO45</v>
      </c>
      <c r="G326" s="93" t="str">
        <f t="shared" si="29"/>
        <v>Elaborar programa de gestión del conocimiento</v>
      </c>
      <c r="H326" s="93" t="str">
        <f t="shared" si="29"/>
        <v>Asegurar que el conocimiento adquirido por las unidades administrativas no se pierda con la salida del personal.</v>
      </c>
      <c r="I326" s="7" t="s">
        <v>316</v>
      </c>
      <c r="J326" s="9" t="s">
        <v>316</v>
      </c>
      <c r="K326" s="9" t="s">
        <v>316</v>
      </c>
      <c r="L326" s="18" t="s">
        <v>316</v>
      </c>
    </row>
    <row r="327" spans="1:12" ht="51" customHeight="1" x14ac:dyDescent="0.25">
      <c r="A327" s="10" t="s">
        <v>327</v>
      </c>
      <c r="B327" s="11" t="s">
        <v>300</v>
      </c>
      <c r="C327" s="4" t="s">
        <v>15</v>
      </c>
      <c r="D327" s="2">
        <v>4</v>
      </c>
      <c r="E327" s="1">
        <v>1</v>
      </c>
      <c r="F327" s="6" t="str">
        <f t="shared" si="28"/>
        <v>EQUIDAD41</v>
      </c>
      <c r="G327" s="91" t="s">
        <v>374</v>
      </c>
      <c r="H327" s="91" t="s">
        <v>302</v>
      </c>
      <c r="I327" s="7" t="s">
        <v>137</v>
      </c>
      <c r="J327" s="9" t="s">
        <v>329</v>
      </c>
      <c r="K327" s="9" t="s">
        <v>60</v>
      </c>
      <c r="L327" s="18">
        <v>0.25</v>
      </c>
    </row>
    <row r="328" spans="1:12" ht="51" customHeight="1" x14ac:dyDescent="0.25">
      <c r="C328" s="4" t="s">
        <v>15</v>
      </c>
      <c r="D328" s="2">
        <v>4</v>
      </c>
      <c r="E328" s="1">
        <v>2</v>
      </c>
      <c r="F328" s="6" t="str">
        <f t="shared" si="28"/>
        <v>EQUIDAD42</v>
      </c>
      <c r="G328" s="92" t="str">
        <f t="shared" ref="G328:H331" si="30">G327</f>
        <v>Realizar taller de sensibilización a la equidad laboral</v>
      </c>
      <c r="H328" s="92" t="str">
        <f t="shared" si="30"/>
        <v>Sensibilizar al personal sobre relaciones humanas, justicia y equidad en el trato.</v>
      </c>
      <c r="I328" s="7" t="s">
        <v>57</v>
      </c>
      <c r="J328" s="9" t="s">
        <v>33</v>
      </c>
      <c r="K328" s="9" t="s">
        <v>61</v>
      </c>
      <c r="L328" s="18">
        <v>0.25</v>
      </c>
    </row>
    <row r="329" spans="1:12" ht="51" customHeight="1" x14ac:dyDescent="0.25">
      <c r="C329" s="4" t="s">
        <v>15</v>
      </c>
      <c r="D329" s="2">
        <v>4</v>
      </c>
      <c r="E329" s="1">
        <v>3</v>
      </c>
      <c r="F329" s="6" t="str">
        <f t="shared" si="28"/>
        <v>EQUIDAD43</v>
      </c>
      <c r="G329" s="92" t="str">
        <f t="shared" si="30"/>
        <v>Realizar taller de sensibilización a la equidad laboral</v>
      </c>
      <c r="H329" s="92" t="str">
        <f t="shared" si="30"/>
        <v>Sensibilizar al personal sobre relaciones humanas, justicia y equidad en el trato.</v>
      </c>
      <c r="I329" s="7" t="s">
        <v>58</v>
      </c>
      <c r="J329" s="9" t="s">
        <v>329</v>
      </c>
      <c r="K329" s="9" t="s">
        <v>43</v>
      </c>
      <c r="L329" s="18">
        <v>0.25</v>
      </c>
    </row>
    <row r="330" spans="1:12" ht="51" customHeight="1" x14ac:dyDescent="0.25">
      <c r="C330" s="4" t="s">
        <v>15</v>
      </c>
      <c r="D330" s="2">
        <v>4</v>
      </c>
      <c r="E330" s="1">
        <v>4</v>
      </c>
      <c r="F330" s="6" t="str">
        <f t="shared" si="28"/>
        <v>EQUIDAD44</v>
      </c>
      <c r="G330" s="92" t="str">
        <f t="shared" si="30"/>
        <v>Realizar taller de sensibilización a la equidad laboral</v>
      </c>
      <c r="H330" s="92" t="str">
        <f t="shared" si="30"/>
        <v>Sensibilizar al personal sobre relaciones humanas, justicia y equidad en el trato.</v>
      </c>
      <c r="I330" s="7" t="s">
        <v>316</v>
      </c>
      <c r="J330" s="9" t="s">
        <v>316</v>
      </c>
      <c r="K330" s="9" t="s">
        <v>316</v>
      </c>
      <c r="L330" s="18" t="s">
        <v>316</v>
      </c>
    </row>
    <row r="331" spans="1:12" ht="51" customHeight="1" x14ac:dyDescent="0.25">
      <c r="C331" s="4" t="s">
        <v>15</v>
      </c>
      <c r="D331" s="2">
        <v>4</v>
      </c>
      <c r="E331" s="1">
        <v>5</v>
      </c>
      <c r="F331" s="6" t="str">
        <f t="shared" si="28"/>
        <v>EQUIDAD45</v>
      </c>
      <c r="G331" s="93" t="str">
        <f t="shared" si="30"/>
        <v>Realizar taller de sensibilización a la equidad laboral</v>
      </c>
      <c r="H331" s="93" t="str">
        <f t="shared" si="30"/>
        <v>Sensibilizar al personal sobre relaciones humanas, justicia y equidad en el trato.</v>
      </c>
      <c r="I331" s="7" t="s">
        <v>316</v>
      </c>
      <c r="J331" s="9" t="s">
        <v>316</v>
      </c>
      <c r="K331" s="9" t="s">
        <v>316</v>
      </c>
      <c r="L331" s="18" t="s">
        <v>316</v>
      </c>
    </row>
    <row r="332" spans="1:12" ht="51" customHeight="1" x14ac:dyDescent="0.25">
      <c r="C332" s="4" t="s">
        <v>16</v>
      </c>
      <c r="D332" s="2">
        <v>4</v>
      </c>
      <c r="E332" s="1">
        <v>1</v>
      </c>
      <c r="F332" s="6" t="str">
        <f t="shared" si="28"/>
        <v>RECONOCIMIENTO41</v>
      </c>
      <c r="G332" s="91" t="s">
        <v>316</v>
      </c>
      <c r="H332" s="91" t="s">
        <v>316</v>
      </c>
      <c r="I332" s="9" t="s">
        <v>316</v>
      </c>
      <c r="J332" s="9" t="s">
        <v>316</v>
      </c>
      <c r="K332" s="9" t="s">
        <v>316</v>
      </c>
      <c r="L332" s="18" t="s">
        <v>316</v>
      </c>
    </row>
    <row r="333" spans="1:12" ht="51" customHeight="1" x14ac:dyDescent="0.25">
      <c r="C333" s="4" t="s">
        <v>16</v>
      </c>
      <c r="D333" s="2">
        <v>4</v>
      </c>
      <c r="E333" s="1">
        <v>2</v>
      </c>
      <c r="F333" s="6" t="str">
        <f t="shared" si="28"/>
        <v>RECONOCIMIENTO42</v>
      </c>
      <c r="G333" s="92"/>
      <c r="H333" s="92"/>
      <c r="I333" s="9" t="s">
        <v>316</v>
      </c>
      <c r="J333" s="9" t="s">
        <v>316</v>
      </c>
      <c r="K333" s="9" t="s">
        <v>316</v>
      </c>
      <c r="L333" s="18" t="s">
        <v>316</v>
      </c>
    </row>
    <row r="334" spans="1:12" ht="51" customHeight="1" x14ac:dyDescent="0.25">
      <c r="C334" s="4" t="s">
        <v>16</v>
      </c>
      <c r="D334" s="2">
        <v>4</v>
      </c>
      <c r="E334" s="1">
        <v>3</v>
      </c>
      <c r="F334" s="6" t="str">
        <f t="shared" si="28"/>
        <v>RECONOCIMIENTO43</v>
      </c>
      <c r="G334" s="92"/>
      <c r="H334" s="92"/>
      <c r="I334" s="9" t="s">
        <v>316</v>
      </c>
      <c r="J334" s="9" t="s">
        <v>316</v>
      </c>
      <c r="K334" s="9" t="s">
        <v>316</v>
      </c>
      <c r="L334" s="18" t="s">
        <v>316</v>
      </c>
    </row>
    <row r="335" spans="1:12" ht="51" customHeight="1" x14ac:dyDescent="0.25">
      <c r="C335" s="4" t="s">
        <v>16</v>
      </c>
      <c r="D335" s="2">
        <v>4</v>
      </c>
      <c r="E335" s="1">
        <v>4</v>
      </c>
      <c r="F335" s="6" t="str">
        <f t="shared" si="28"/>
        <v>RECONOCIMIENTO44</v>
      </c>
      <c r="G335" s="92"/>
      <c r="H335" s="92"/>
      <c r="I335" s="9" t="s">
        <v>316</v>
      </c>
      <c r="J335" s="9" t="s">
        <v>316</v>
      </c>
      <c r="K335" s="9" t="s">
        <v>316</v>
      </c>
      <c r="L335" s="18" t="s">
        <v>316</v>
      </c>
    </row>
    <row r="336" spans="1:12" ht="51" customHeight="1" x14ac:dyDescent="0.25">
      <c r="C336" s="4" t="s">
        <v>16</v>
      </c>
      <c r="D336" s="2">
        <v>4</v>
      </c>
      <c r="E336" s="1">
        <v>5</v>
      </c>
      <c r="F336" s="6" t="str">
        <f t="shared" si="28"/>
        <v>RECONOCIMIENTO45</v>
      </c>
      <c r="G336" s="93"/>
      <c r="H336" s="93"/>
      <c r="I336" s="9" t="s">
        <v>316</v>
      </c>
      <c r="J336" s="9" t="s">
        <v>316</v>
      </c>
      <c r="K336" s="9" t="s">
        <v>316</v>
      </c>
      <c r="L336" s="18" t="s">
        <v>316</v>
      </c>
    </row>
    <row r="337" spans="3:12" ht="51" customHeight="1" x14ac:dyDescent="0.25">
      <c r="C337" s="4" t="s">
        <v>17</v>
      </c>
      <c r="D337" s="2">
        <v>4</v>
      </c>
      <c r="E337" s="1">
        <v>1</v>
      </c>
      <c r="F337" s="6" t="str">
        <f t="shared" si="28"/>
        <v>IDENTIFICACIÓN41</v>
      </c>
      <c r="G337" s="91" t="s">
        <v>316</v>
      </c>
      <c r="H337" s="91" t="s">
        <v>316</v>
      </c>
      <c r="I337" s="9" t="s">
        <v>316</v>
      </c>
      <c r="J337" s="9" t="s">
        <v>316</v>
      </c>
      <c r="K337" s="9" t="s">
        <v>316</v>
      </c>
      <c r="L337" s="18" t="s">
        <v>316</v>
      </c>
    </row>
    <row r="338" spans="3:12" ht="51" customHeight="1" x14ac:dyDescent="0.25">
      <c r="C338" s="4" t="s">
        <v>17</v>
      </c>
      <c r="D338" s="2">
        <v>4</v>
      </c>
      <c r="E338" s="1">
        <v>2</v>
      </c>
      <c r="F338" s="6" t="str">
        <f t="shared" si="28"/>
        <v>IDENTIFICACIÓN42</v>
      </c>
      <c r="G338" s="92"/>
      <c r="H338" s="92"/>
      <c r="I338" s="9" t="s">
        <v>316</v>
      </c>
      <c r="J338" s="9" t="s">
        <v>316</v>
      </c>
      <c r="K338" s="9" t="s">
        <v>316</v>
      </c>
      <c r="L338" s="18" t="s">
        <v>316</v>
      </c>
    </row>
    <row r="339" spans="3:12" ht="51" customHeight="1" x14ac:dyDescent="0.25">
      <c r="C339" s="4" t="s">
        <v>17</v>
      </c>
      <c r="D339" s="2">
        <v>4</v>
      </c>
      <c r="E339" s="1">
        <v>3</v>
      </c>
      <c r="F339" s="6" t="str">
        <f t="shared" si="28"/>
        <v>IDENTIFICACIÓN43</v>
      </c>
      <c r="G339" s="92"/>
      <c r="H339" s="92"/>
      <c r="I339" s="9" t="s">
        <v>316</v>
      </c>
      <c r="J339" s="9" t="s">
        <v>316</v>
      </c>
      <c r="K339" s="9" t="s">
        <v>316</v>
      </c>
      <c r="L339" s="18" t="s">
        <v>316</v>
      </c>
    </row>
    <row r="340" spans="3:12" ht="51" customHeight="1" x14ac:dyDescent="0.25">
      <c r="C340" s="4" t="s">
        <v>17</v>
      </c>
      <c r="D340" s="2">
        <v>4</v>
      </c>
      <c r="E340" s="1">
        <v>4</v>
      </c>
      <c r="F340" s="6" t="str">
        <f t="shared" si="28"/>
        <v>IDENTIFICACIÓN44</v>
      </c>
      <c r="G340" s="92"/>
      <c r="H340" s="92"/>
      <c r="I340" s="9" t="s">
        <v>316</v>
      </c>
      <c r="J340" s="9" t="s">
        <v>316</v>
      </c>
      <c r="K340" s="9" t="s">
        <v>316</v>
      </c>
      <c r="L340" s="18" t="s">
        <v>316</v>
      </c>
    </row>
    <row r="341" spans="3:12" ht="51" customHeight="1" x14ac:dyDescent="0.25">
      <c r="C341" s="4" t="s">
        <v>17</v>
      </c>
      <c r="D341" s="2">
        <v>4</v>
      </c>
      <c r="E341" s="1">
        <v>5</v>
      </c>
      <c r="F341" s="6" t="str">
        <f t="shared" si="28"/>
        <v>IDENTIFICACIÓN45</v>
      </c>
      <c r="G341" s="93"/>
      <c r="H341" s="93"/>
      <c r="I341" s="9" t="s">
        <v>316</v>
      </c>
      <c r="J341" s="9" t="s">
        <v>316</v>
      </c>
      <c r="K341" s="9" t="s">
        <v>316</v>
      </c>
      <c r="L341" s="18" t="s">
        <v>316</v>
      </c>
    </row>
    <row r="342" spans="3:12" ht="51" customHeight="1" x14ac:dyDescent="0.25">
      <c r="C342" s="4" t="s">
        <v>18</v>
      </c>
      <c r="D342" s="2">
        <v>4</v>
      </c>
      <c r="E342" s="1">
        <v>1</v>
      </c>
      <c r="F342" s="6" t="str">
        <f t="shared" si="28"/>
        <v>INTEGRACIÓN41</v>
      </c>
      <c r="G342" s="91" t="s">
        <v>316</v>
      </c>
      <c r="H342" s="91" t="s">
        <v>316</v>
      </c>
      <c r="I342" s="9" t="s">
        <v>316</v>
      </c>
      <c r="J342" s="9" t="s">
        <v>316</v>
      </c>
      <c r="K342" s="9" t="s">
        <v>316</v>
      </c>
      <c r="L342" s="18" t="s">
        <v>316</v>
      </c>
    </row>
    <row r="343" spans="3:12" ht="51" customHeight="1" x14ac:dyDescent="0.25">
      <c r="C343" s="4" t="s">
        <v>18</v>
      </c>
      <c r="D343" s="2">
        <v>4</v>
      </c>
      <c r="E343" s="1">
        <v>2</v>
      </c>
      <c r="F343" s="6" t="str">
        <f t="shared" si="28"/>
        <v>INTEGRACIÓN42</v>
      </c>
      <c r="G343" s="92"/>
      <c r="H343" s="92"/>
      <c r="I343" s="9" t="s">
        <v>316</v>
      </c>
      <c r="J343" s="9" t="s">
        <v>316</v>
      </c>
      <c r="K343" s="9" t="s">
        <v>316</v>
      </c>
      <c r="L343" s="18" t="s">
        <v>316</v>
      </c>
    </row>
    <row r="344" spans="3:12" ht="51" customHeight="1" x14ac:dyDescent="0.25">
      <c r="C344" s="4" t="s">
        <v>18</v>
      </c>
      <c r="D344" s="2">
        <v>4</v>
      </c>
      <c r="E344" s="1">
        <v>3</v>
      </c>
      <c r="F344" s="6" t="str">
        <f t="shared" si="28"/>
        <v>INTEGRACIÓN43</v>
      </c>
      <c r="G344" s="92"/>
      <c r="H344" s="92"/>
      <c r="I344" s="9" t="s">
        <v>316</v>
      </c>
      <c r="J344" s="9" t="s">
        <v>316</v>
      </c>
      <c r="K344" s="9" t="s">
        <v>316</v>
      </c>
      <c r="L344" s="18" t="s">
        <v>316</v>
      </c>
    </row>
    <row r="345" spans="3:12" ht="51" customHeight="1" x14ac:dyDescent="0.25">
      <c r="C345" s="4" t="s">
        <v>18</v>
      </c>
      <c r="D345" s="2">
        <v>4</v>
      </c>
      <c r="E345" s="1">
        <v>4</v>
      </c>
      <c r="F345" s="6" t="str">
        <f t="shared" si="28"/>
        <v>INTEGRACIÓN44</v>
      </c>
      <c r="G345" s="92"/>
      <c r="H345" s="92"/>
      <c r="I345" s="9" t="s">
        <v>316</v>
      </c>
      <c r="J345" s="9" t="s">
        <v>316</v>
      </c>
      <c r="K345" s="9" t="s">
        <v>316</v>
      </c>
      <c r="L345" s="18" t="s">
        <v>316</v>
      </c>
    </row>
    <row r="346" spans="3:12" ht="51" customHeight="1" x14ac:dyDescent="0.25">
      <c r="C346" s="4" t="s">
        <v>18</v>
      </c>
      <c r="D346" s="2">
        <v>4</v>
      </c>
      <c r="E346" s="1">
        <v>5</v>
      </c>
      <c r="F346" s="6" t="str">
        <f t="shared" si="28"/>
        <v>INTEGRACIÓN45</v>
      </c>
      <c r="G346" s="93"/>
      <c r="H346" s="93"/>
      <c r="I346" s="9" t="s">
        <v>316</v>
      </c>
      <c r="J346" s="9" t="s">
        <v>316</v>
      </c>
      <c r="K346" s="9" t="s">
        <v>316</v>
      </c>
      <c r="L346" s="18" t="s">
        <v>316</v>
      </c>
    </row>
    <row r="347" spans="3:12" ht="51" customHeight="1" x14ac:dyDescent="0.25">
      <c r="C347" s="5" t="s">
        <v>19</v>
      </c>
      <c r="D347" s="2">
        <v>4</v>
      </c>
      <c r="E347" s="1">
        <v>1</v>
      </c>
      <c r="F347" s="6" t="str">
        <f t="shared" si="28"/>
        <v>HERRAMIENTAS41</v>
      </c>
      <c r="G347" s="91" t="s">
        <v>316</v>
      </c>
      <c r="H347" s="91" t="s">
        <v>316</v>
      </c>
      <c r="I347" s="9" t="s">
        <v>316</v>
      </c>
      <c r="J347" s="9" t="s">
        <v>316</v>
      </c>
      <c r="K347" s="9" t="s">
        <v>316</v>
      </c>
      <c r="L347" s="18" t="s">
        <v>316</v>
      </c>
    </row>
    <row r="348" spans="3:12" ht="51" customHeight="1" x14ac:dyDescent="0.25">
      <c r="C348" s="5" t="s">
        <v>19</v>
      </c>
      <c r="D348" s="2">
        <v>4</v>
      </c>
      <c r="E348" s="1">
        <v>2</v>
      </c>
      <c r="F348" s="6" t="str">
        <f t="shared" si="28"/>
        <v>HERRAMIENTAS42</v>
      </c>
      <c r="G348" s="92"/>
      <c r="H348" s="92"/>
      <c r="I348" s="9" t="s">
        <v>316</v>
      </c>
      <c r="J348" s="9" t="s">
        <v>316</v>
      </c>
      <c r="K348" s="9" t="s">
        <v>316</v>
      </c>
      <c r="L348" s="18" t="s">
        <v>316</v>
      </c>
    </row>
    <row r="349" spans="3:12" ht="51" customHeight="1" x14ac:dyDescent="0.25">
      <c r="C349" s="5" t="s">
        <v>19</v>
      </c>
      <c r="D349" s="2">
        <v>4</v>
      </c>
      <c r="E349" s="1">
        <v>3</v>
      </c>
      <c r="F349" s="6" t="str">
        <f t="shared" si="28"/>
        <v>HERRAMIENTAS43</v>
      </c>
      <c r="G349" s="92"/>
      <c r="H349" s="92"/>
      <c r="I349" s="9" t="s">
        <v>316</v>
      </c>
      <c r="J349" s="9" t="s">
        <v>316</v>
      </c>
      <c r="K349" s="9" t="s">
        <v>316</v>
      </c>
      <c r="L349" s="18" t="s">
        <v>316</v>
      </c>
    </row>
    <row r="350" spans="3:12" ht="51" customHeight="1" x14ac:dyDescent="0.25">
      <c r="C350" s="5" t="s">
        <v>19</v>
      </c>
      <c r="D350" s="2">
        <v>4</v>
      </c>
      <c r="E350" s="1">
        <v>4</v>
      </c>
      <c r="F350" s="6" t="str">
        <f t="shared" si="28"/>
        <v>HERRAMIENTAS44</v>
      </c>
      <c r="G350" s="92"/>
      <c r="H350" s="92"/>
      <c r="I350" s="9" t="s">
        <v>316</v>
      </c>
      <c r="J350" s="9" t="s">
        <v>316</v>
      </c>
      <c r="K350" s="9" t="s">
        <v>316</v>
      </c>
      <c r="L350" s="18" t="s">
        <v>316</v>
      </c>
    </row>
    <row r="351" spans="3:12" ht="51" customHeight="1" x14ac:dyDescent="0.25">
      <c r="C351" s="5" t="s">
        <v>19</v>
      </c>
      <c r="D351" s="2">
        <v>4</v>
      </c>
      <c r="E351" s="1">
        <v>5</v>
      </c>
      <c r="F351" s="6" t="str">
        <f t="shared" si="28"/>
        <v>HERRAMIENTAS45</v>
      </c>
      <c r="G351" s="93"/>
      <c r="H351" s="93"/>
      <c r="I351" s="9" t="s">
        <v>316</v>
      </c>
      <c r="J351" s="9" t="s">
        <v>316</v>
      </c>
      <c r="K351" s="9" t="s">
        <v>316</v>
      </c>
      <c r="L351" s="18" t="s">
        <v>316</v>
      </c>
    </row>
    <row r="352" spans="3:12" ht="51" customHeight="1" x14ac:dyDescent="0.25">
      <c r="C352" s="5" t="s">
        <v>20</v>
      </c>
      <c r="D352" s="2">
        <v>4</v>
      </c>
      <c r="E352" s="1">
        <v>1</v>
      </c>
      <c r="F352" s="6" t="str">
        <f t="shared" si="28"/>
        <v>INSTALACIONES41</v>
      </c>
      <c r="G352" s="91" t="s">
        <v>316</v>
      </c>
      <c r="H352" s="91" t="s">
        <v>316</v>
      </c>
      <c r="I352" s="9" t="s">
        <v>316</v>
      </c>
      <c r="J352" s="9" t="s">
        <v>316</v>
      </c>
      <c r="K352" s="9" t="s">
        <v>316</v>
      </c>
      <c r="L352" s="18" t="s">
        <v>316</v>
      </c>
    </row>
    <row r="353" spans="1:12" ht="51" customHeight="1" x14ac:dyDescent="0.25">
      <c r="C353" s="5" t="s">
        <v>20</v>
      </c>
      <c r="D353" s="2">
        <v>4</v>
      </c>
      <c r="E353" s="1">
        <v>2</v>
      </c>
      <c r="F353" s="6" t="str">
        <f t="shared" si="28"/>
        <v>INSTALACIONES42</v>
      </c>
      <c r="G353" s="92"/>
      <c r="H353" s="92"/>
      <c r="I353" s="9" t="s">
        <v>316</v>
      </c>
      <c r="J353" s="9" t="s">
        <v>316</v>
      </c>
      <c r="K353" s="9" t="s">
        <v>316</v>
      </c>
      <c r="L353" s="18" t="s">
        <v>316</v>
      </c>
    </row>
    <row r="354" spans="1:12" ht="51" customHeight="1" x14ac:dyDescent="0.25">
      <c r="C354" s="5" t="s">
        <v>20</v>
      </c>
      <c r="D354" s="2">
        <v>4</v>
      </c>
      <c r="E354" s="1">
        <v>3</v>
      </c>
      <c r="F354" s="6" t="str">
        <f t="shared" si="28"/>
        <v>INSTALACIONES43</v>
      </c>
      <c r="G354" s="92"/>
      <c r="H354" s="92"/>
      <c r="I354" s="9" t="s">
        <v>316</v>
      </c>
      <c r="J354" s="9" t="s">
        <v>316</v>
      </c>
      <c r="K354" s="9" t="s">
        <v>316</v>
      </c>
      <c r="L354" s="18" t="s">
        <v>316</v>
      </c>
    </row>
    <row r="355" spans="1:12" ht="51" customHeight="1" x14ac:dyDescent="0.25">
      <c r="C355" s="5" t="s">
        <v>20</v>
      </c>
      <c r="D355" s="2">
        <v>4</v>
      </c>
      <c r="E355" s="1">
        <v>4</v>
      </c>
      <c r="F355" s="6" t="str">
        <f t="shared" si="28"/>
        <v>INSTALACIONES44</v>
      </c>
      <c r="G355" s="92"/>
      <c r="H355" s="92"/>
      <c r="I355" s="9" t="s">
        <v>316</v>
      </c>
      <c r="J355" s="9" t="s">
        <v>316</v>
      </c>
      <c r="K355" s="9" t="s">
        <v>316</v>
      </c>
      <c r="L355" s="18" t="s">
        <v>316</v>
      </c>
    </row>
    <row r="356" spans="1:12" ht="51" customHeight="1" x14ac:dyDescent="0.25">
      <c r="C356" s="5" t="s">
        <v>20</v>
      </c>
      <c r="D356" s="2">
        <v>4</v>
      </c>
      <c r="E356" s="1">
        <v>5</v>
      </c>
      <c r="F356" s="6" t="str">
        <f t="shared" si="28"/>
        <v>INSTALACIONES45</v>
      </c>
      <c r="G356" s="93"/>
      <c r="H356" s="93"/>
      <c r="I356" s="9" t="s">
        <v>316</v>
      </c>
      <c r="J356" s="9" t="s">
        <v>316</v>
      </c>
      <c r="K356" s="9" t="s">
        <v>316</v>
      </c>
      <c r="L356" s="18" t="s">
        <v>316</v>
      </c>
    </row>
    <row r="357" spans="1:12" ht="51" customHeight="1" x14ac:dyDescent="0.25">
      <c r="A357" s="10" t="s">
        <v>312</v>
      </c>
      <c r="B357" s="11" t="s">
        <v>300</v>
      </c>
      <c r="C357" s="5" t="s">
        <v>21</v>
      </c>
      <c r="D357" s="2">
        <v>4</v>
      </c>
      <c r="E357" s="1">
        <v>1</v>
      </c>
      <c r="F357" s="6" t="str">
        <f t="shared" si="28"/>
        <v>EQUILIBRIO PERSONA - TRABAJO41</v>
      </c>
      <c r="G357" s="91" t="s">
        <v>375</v>
      </c>
      <c r="H357" s="91" t="s">
        <v>265</v>
      </c>
      <c r="I357" s="7" t="s">
        <v>311</v>
      </c>
      <c r="J357" s="9" t="s">
        <v>33</v>
      </c>
      <c r="K357" s="9" t="s">
        <v>268</v>
      </c>
      <c r="L357" s="18">
        <v>0.33</v>
      </c>
    </row>
    <row r="358" spans="1:12" ht="51" customHeight="1" x14ac:dyDescent="0.25">
      <c r="C358" s="5" t="s">
        <v>21</v>
      </c>
      <c r="D358" s="2">
        <v>4</v>
      </c>
      <c r="E358" s="1">
        <v>2</v>
      </c>
      <c r="F358" s="6" t="str">
        <f t="shared" si="28"/>
        <v>EQUILIBRIO PERSONA - TRABAJO42</v>
      </c>
      <c r="G358" s="92" t="str">
        <f t="shared" ref="G358:H361" si="31">G357</f>
        <v>Incluir la importancia del clima laboral en los contenidos de la inducción institucional.</v>
      </c>
      <c r="H358" s="92" t="str">
        <f t="shared" si="31"/>
        <v>Resaltar la importancia de un buen clima para equilibrar las necesidades humanas el ambiente de trabajo</v>
      </c>
      <c r="I358" s="7" t="s">
        <v>266</v>
      </c>
      <c r="J358" s="9" t="s">
        <v>329</v>
      </c>
      <c r="K358" s="9" t="s">
        <v>269</v>
      </c>
      <c r="L358" s="18">
        <v>0.33</v>
      </c>
    </row>
    <row r="359" spans="1:12" ht="51" customHeight="1" x14ac:dyDescent="0.25">
      <c r="C359" s="5" t="s">
        <v>21</v>
      </c>
      <c r="D359" s="2">
        <v>4</v>
      </c>
      <c r="E359" s="1">
        <v>3</v>
      </c>
      <c r="F359" s="6" t="str">
        <f t="shared" si="28"/>
        <v>EQUILIBRIO PERSONA - TRABAJO43</v>
      </c>
      <c r="G359" s="92" t="str">
        <f t="shared" si="31"/>
        <v>Incluir la importancia del clima laboral en los contenidos de la inducción institucional.</v>
      </c>
      <c r="H359" s="92" t="str">
        <f t="shared" si="31"/>
        <v>Resaltar la importancia de un buen clima para equilibrar las necesidades humanas el ambiente de trabajo</v>
      </c>
      <c r="I359" s="7" t="s">
        <v>267</v>
      </c>
      <c r="J359" s="9" t="s">
        <v>258</v>
      </c>
      <c r="K359" s="9" t="s">
        <v>270</v>
      </c>
      <c r="L359" s="18">
        <v>0.34</v>
      </c>
    </row>
    <row r="360" spans="1:12" ht="51" customHeight="1" x14ac:dyDescent="0.25">
      <c r="C360" s="5" t="s">
        <v>21</v>
      </c>
      <c r="D360" s="2">
        <v>4</v>
      </c>
      <c r="E360" s="1">
        <v>4</v>
      </c>
      <c r="F360" s="6" t="str">
        <f t="shared" si="28"/>
        <v>EQUILIBRIO PERSONA - TRABAJO44</v>
      </c>
      <c r="G360" s="92" t="str">
        <f t="shared" si="31"/>
        <v>Incluir la importancia del clima laboral en los contenidos de la inducción institucional.</v>
      </c>
      <c r="H360" s="92" t="str">
        <f t="shared" si="31"/>
        <v>Resaltar la importancia de un buen clima para equilibrar las necesidades humanas el ambiente de trabajo</v>
      </c>
      <c r="I360" s="7" t="s">
        <v>316</v>
      </c>
      <c r="J360" s="9" t="s">
        <v>316</v>
      </c>
      <c r="K360" s="9" t="s">
        <v>316</v>
      </c>
      <c r="L360" s="18" t="s">
        <v>316</v>
      </c>
    </row>
    <row r="361" spans="1:12" ht="51" customHeight="1" x14ac:dyDescent="0.25">
      <c r="C361" s="5" t="s">
        <v>21</v>
      </c>
      <c r="D361" s="2">
        <v>4</v>
      </c>
      <c r="E361" s="1">
        <v>5</v>
      </c>
      <c r="F361" s="6" t="str">
        <f t="shared" si="28"/>
        <v>EQUILIBRIO PERSONA - TRABAJO45</v>
      </c>
      <c r="G361" s="93" t="str">
        <f t="shared" si="31"/>
        <v>Incluir la importancia del clima laboral en los contenidos de la inducción institucional.</v>
      </c>
      <c r="H361" s="93" t="str">
        <f t="shared" si="31"/>
        <v>Resaltar la importancia de un buen clima para equilibrar las necesidades humanas el ambiente de trabajo</v>
      </c>
      <c r="I361" s="7" t="s">
        <v>316</v>
      </c>
      <c r="J361" s="9" t="s">
        <v>316</v>
      </c>
      <c r="K361" s="9" t="s">
        <v>316</v>
      </c>
      <c r="L361" s="18" t="s">
        <v>316</v>
      </c>
    </row>
    <row r="362" spans="1:12" ht="51" customHeight="1" x14ac:dyDescent="0.25">
      <c r="C362" s="3" t="s">
        <v>5</v>
      </c>
      <c r="D362" s="2">
        <v>5</v>
      </c>
      <c r="E362" s="1">
        <v>1</v>
      </c>
      <c r="F362" s="6" t="str">
        <f t="shared" si="28"/>
        <v>CREDIBILIDAD51</v>
      </c>
      <c r="G362" s="91" t="s">
        <v>316</v>
      </c>
      <c r="H362" s="91" t="s">
        <v>316</v>
      </c>
      <c r="I362" s="9" t="s">
        <v>316</v>
      </c>
      <c r="J362" s="9" t="s">
        <v>316</v>
      </c>
      <c r="K362" s="9" t="s">
        <v>316</v>
      </c>
      <c r="L362" s="18" t="s">
        <v>316</v>
      </c>
    </row>
    <row r="363" spans="1:12" ht="51" customHeight="1" x14ac:dyDescent="0.25">
      <c r="C363" s="3" t="s">
        <v>5</v>
      </c>
      <c r="D363" s="2">
        <v>5</v>
      </c>
      <c r="E363" s="1">
        <v>2</v>
      </c>
      <c r="F363" s="6" t="str">
        <f t="shared" si="28"/>
        <v>CREDIBILIDAD52</v>
      </c>
      <c r="G363" s="92"/>
      <c r="H363" s="92"/>
      <c r="I363" s="9" t="s">
        <v>316</v>
      </c>
      <c r="J363" s="9" t="s">
        <v>316</v>
      </c>
      <c r="K363" s="9" t="s">
        <v>316</v>
      </c>
      <c r="L363" s="18" t="s">
        <v>316</v>
      </c>
    </row>
    <row r="364" spans="1:12" ht="51" customHeight="1" x14ac:dyDescent="0.25">
      <c r="C364" s="3" t="s">
        <v>5</v>
      </c>
      <c r="D364" s="2">
        <v>5</v>
      </c>
      <c r="E364" s="1">
        <v>3</v>
      </c>
      <c r="F364" s="6" t="str">
        <f t="shared" si="28"/>
        <v>CREDIBILIDAD53</v>
      </c>
      <c r="G364" s="92"/>
      <c r="H364" s="92"/>
      <c r="I364" s="9" t="s">
        <v>316</v>
      </c>
      <c r="J364" s="9" t="s">
        <v>316</v>
      </c>
      <c r="K364" s="9" t="s">
        <v>316</v>
      </c>
      <c r="L364" s="18" t="s">
        <v>316</v>
      </c>
    </row>
    <row r="365" spans="1:12" ht="51" customHeight="1" x14ac:dyDescent="0.25">
      <c r="C365" s="3" t="s">
        <v>5</v>
      </c>
      <c r="D365" s="2">
        <v>5</v>
      </c>
      <c r="E365" s="1">
        <v>4</v>
      </c>
      <c r="F365" s="6" t="str">
        <f t="shared" si="28"/>
        <v>CREDIBILIDAD54</v>
      </c>
      <c r="G365" s="92"/>
      <c r="H365" s="92"/>
      <c r="I365" s="9" t="s">
        <v>316</v>
      </c>
      <c r="J365" s="9" t="s">
        <v>316</v>
      </c>
      <c r="K365" s="9" t="s">
        <v>316</v>
      </c>
      <c r="L365" s="18" t="s">
        <v>316</v>
      </c>
    </row>
    <row r="366" spans="1:12" ht="51" customHeight="1" x14ac:dyDescent="0.25">
      <c r="C366" s="3" t="s">
        <v>5</v>
      </c>
      <c r="D366" s="2">
        <v>5</v>
      </c>
      <c r="E366" s="1">
        <v>5</v>
      </c>
      <c r="F366" s="6" t="str">
        <f t="shared" si="28"/>
        <v>CREDIBILIDAD55</v>
      </c>
      <c r="G366" s="93"/>
      <c r="H366" s="93"/>
      <c r="I366" s="9" t="s">
        <v>316</v>
      </c>
      <c r="J366" s="9" t="s">
        <v>316</v>
      </c>
      <c r="K366" s="9" t="s">
        <v>316</v>
      </c>
      <c r="L366" s="18" t="s">
        <v>316</v>
      </c>
    </row>
    <row r="367" spans="1:12" ht="51" customHeight="1" x14ac:dyDescent="0.25">
      <c r="C367" s="3" t="s">
        <v>6</v>
      </c>
      <c r="D367" s="2">
        <v>5</v>
      </c>
      <c r="E367" s="1">
        <v>1</v>
      </c>
      <c r="F367" s="6" t="str">
        <f t="shared" si="28"/>
        <v>MOTIVACIÓN51</v>
      </c>
      <c r="G367" s="91" t="s">
        <v>316</v>
      </c>
      <c r="H367" s="91" t="s">
        <v>316</v>
      </c>
      <c r="I367" s="9" t="s">
        <v>316</v>
      </c>
      <c r="J367" s="9" t="s">
        <v>316</v>
      </c>
      <c r="K367" s="9" t="s">
        <v>316</v>
      </c>
      <c r="L367" s="18" t="s">
        <v>316</v>
      </c>
    </row>
    <row r="368" spans="1:12" ht="51" customHeight="1" x14ac:dyDescent="0.25">
      <c r="C368" s="3" t="s">
        <v>6</v>
      </c>
      <c r="D368" s="2">
        <v>5</v>
      </c>
      <c r="E368" s="1">
        <v>2</v>
      </c>
      <c r="F368" s="6" t="str">
        <f t="shared" si="28"/>
        <v>MOTIVACIÓN52</v>
      </c>
      <c r="G368" s="92"/>
      <c r="H368" s="92"/>
      <c r="I368" s="9" t="s">
        <v>316</v>
      </c>
      <c r="J368" s="9" t="s">
        <v>316</v>
      </c>
      <c r="K368" s="9" t="s">
        <v>316</v>
      </c>
      <c r="L368" s="18" t="s">
        <v>316</v>
      </c>
    </row>
    <row r="369" spans="3:12" ht="51" customHeight="1" x14ac:dyDescent="0.25">
      <c r="C369" s="3" t="s">
        <v>6</v>
      </c>
      <c r="D369" s="2">
        <v>5</v>
      </c>
      <c r="E369" s="1">
        <v>3</v>
      </c>
      <c r="F369" s="6" t="str">
        <f t="shared" si="28"/>
        <v>MOTIVACIÓN53</v>
      </c>
      <c r="G369" s="92"/>
      <c r="H369" s="92"/>
      <c r="I369" s="9" t="s">
        <v>316</v>
      </c>
      <c r="J369" s="9" t="s">
        <v>316</v>
      </c>
      <c r="K369" s="9" t="s">
        <v>316</v>
      </c>
      <c r="L369" s="18" t="s">
        <v>316</v>
      </c>
    </row>
    <row r="370" spans="3:12" ht="51" customHeight="1" x14ac:dyDescent="0.25">
      <c r="C370" s="3" t="s">
        <v>6</v>
      </c>
      <c r="D370" s="2">
        <v>5</v>
      </c>
      <c r="E370" s="1">
        <v>4</v>
      </c>
      <c r="F370" s="6" t="str">
        <f t="shared" si="28"/>
        <v>MOTIVACIÓN54</v>
      </c>
      <c r="G370" s="92"/>
      <c r="H370" s="92"/>
      <c r="I370" s="9" t="s">
        <v>316</v>
      </c>
      <c r="J370" s="9" t="s">
        <v>316</v>
      </c>
      <c r="K370" s="9" t="s">
        <v>316</v>
      </c>
      <c r="L370" s="18" t="s">
        <v>316</v>
      </c>
    </row>
    <row r="371" spans="3:12" ht="51" customHeight="1" x14ac:dyDescent="0.25">
      <c r="C371" s="3" t="s">
        <v>6</v>
      </c>
      <c r="D371" s="2">
        <v>5</v>
      </c>
      <c r="E371" s="1">
        <v>5</v>
      </c>
      <c r="F371" s="6" t="str">
        <f t="shared" si="28"/>
        <v>MOTIVACIÓN55</v>
      </c>
      <c r="G371" s="93"/>
      <c r="H371" s="93"/>
      <c r="I371" s="9" t="s">
        <v>316</v>
      </c>
      <c r="J371" s="9" t="s">
        <v>316</v>
      </c>
      <c r="K371" s="9" t="s">
        <v>316</v>
      </c>
      <c r="L371" s="18" t="s">
        <v>316</v>
      </c>
    </row>
    <row r="372" spans="3:12" ht="51" customHeight="1" x14ac:dyDescent="0.25">
      <c r="C372" s="3" t="s">
        <v>7</v>
      </c>
      <c r="D372" s="2">
        <v>5</v>
      </c>
      <c r="E372" s="1">
        <v>1</v>
      </c>
      <c r="F372" s="6" t="str">
        <f t="shared" si="28"/>
        <v>COMUNICACIÓN51</v>
      </c>
      <c r="G372" s="91" t="s">
        <v>316</v>
      </c>
      <c r="H372" s="91" t="s">
        <v>316</v>
      </c>
      <c r="I372" s="9" t="s">
        <v>316</v>
      </c>
      <c r="J372" s="9" t="s">
        <v>316</v>
      </c>
      <c r="K372" s="9" t="s">
        <v>316</v>
      </c>
      <c r="L372" s="18" t="s">
        <v>316</v>
      </c>
    </row>
    <row r="373" spans="3:12" ht="51" customHeight="1" x14ac:dyDescent="0.25">
      <c r="C373" s="3" t="s">
        <v>7</v>
      </c>
      <c r="D373" s="2">
        <v>5</v>
      </c>
      <c r="E373" s="1">
        <v>2</v>
      </c>
      <c r="F373" s="6" t="str">
        <f t="shared" si="28"/>
        <v>COMUNICACIÓN52</v>
      </c>
      <c r="G373" s="92"/>
      <c r="H373" s="92"/>
      <c r="I373" s="9" t="s">
        <v>316</v>
      </c>
      <c r="J373" s="9" t="s">
        <v>316</v>
      </c>
      <c r="K373" s="9" t="s">
        <v>316</v>
      </c>
      <c r="L373" s="18" t="s">
        <v>316</v>
      </c>
    </row>
    <row r="374" spans="3:12" ht="51" customHeight="1" x14ac:dyDescent="0.25">
      <c r="C374" s="3" t="s">
        <v>7</v>
      </c>
      <c r="D374" s="2">
        <v>5</v>
      </c>
      <c r="E374" s="1">
        <v>3</v>
      </c>
      <c r="F374" s="6" t="str">
        <f t="shared" si="28"/>
        <v>COMUNICACIÓN53</v>
      </c>
      <c r="G374" s="92"/>
      <c r="H374" s="92"/>
      <c r="I374" s="9" t="s">
        <v>316</v>
      </c>
      <c r="J374" s="9" t="s">
        <v>316</v>
      </c>
      <c r="K374" s="9" t="s">
        <v>316</v>
      </c>
      <c r="L374" s="18" t="s">
        <v>316</v>
      </c>
    </row>
    <row r="375" spans="3:12" ht="51" customHeight="1" x14ac:dyDescent="0.25">
      <c r="C375" s="3" t="s">
        <v>7</v>
      </c>
      <c r="D375" s="2">
        <v>5</v>
      </c>
      <c r="E375" s="1">
        <v>4</v>
      </c>
      <c r="F375" s="6" t="str">
        <f t="shared" si="28"/>
        <v>COMUNICACIÓN54</v>
      </c>
      <c r="G375" s="92"/>
      <c r="H375" s="92"/>
      <c r="I375" s="9" t="s">
        <v>316</v>
      </c>
      <c r="J375" s="9" t="s">
        <v>316</v>
      </c>
      <c r="K375" s="9" t="s">
        <v>316</v>
      </c>
      <c r="L375" s="18" t="s">
        <v>316</v>
      </c>
    </row>
    <row r="376" spans="3:12" ht="51" customHeight="1" x14ac:dyDescent="0.25">
      <c r="C376" s="3" t="s">
        <v>7</v>
      </c>
      <c r="D376" s="2">
        <v>5</v>
      </c>
      <c r="E376" s="1">
        <v>5</v>
      </c>
      <c r="F376" s="6" t="str">
        <f t="shared" si="28"/>
        <v>COMUNICACIÓN55</v>
      </c>
      <c r="G376" s="93"/>
      <c r="H376" s="93"/>
      <c r="I376" s="9" t="s">
        <v>316</v>
      </c>
      <c r="J376" s="9" t="s">
        <v>316</v>
      </c>
      <c r="K376" s="9" t="s">
        <v>316</v>
      </c>
      <c r="L376" s="18" t="s">
        <v>316</v>
      </c>
    </row>
    <row r="377" spans="3:12" ht="51" customHeight="1" x14ac:dyDescent="0.25">
      <c r="C377" s="3" t="s">
        <v>8</v>
      </c>
      <c r="D377" s="2">
        <v>5</v>
      </c>
      <c r="E377" s="1">
        <v>1</v>
      </c>
      <c r="F377" s="6" t="str">
        <f t="shared" si="28"/>
        <v>PARTICIPACIÓN51</v>
      </c>
      <c r="G377" s="91" t="s">
        <v>316</v>
      </c>
      <c r="H377" s="91" t="s">
        <v>316</v>
      </c>
      <c r="I377" s="9" t="s">
        <v>316</v>
      </c>
      <c r="J377" s="9" t="s">
        <v>316</v>
      </c>
      <c r="K377" s="9" t="s">
        <v>316</v>
      </c>
      <c r="L377" s="18" t="s">
        <v>316</v>
      </c>
    </row>
    <row r="378" spans="3:12" ht="51" customHeight="1" x14ac:dyDescent="0.25">
      <c r="C378" s="3" t="s">
        <v>8</v>
      </c>
      <c r="D378" s="2">
        <v>5</v>
      </c>
      <c r="E378" s="1">
        <v>2</v>
      </c>
      <c r="F378" s="6" t="str">
        <f t="shared" si="28"/>
        <v>PARTICIPACIÓN52</v>
      </c>
      <c r="G378" s="92"/>
      <c r="H378" s="92"/>
      <c r="I378" s="9" t="s">
        <v>316</v>
      </c>
      <c r="J378" s="9" t="s">
        <v>316</v>
      </c>
      <c r="K378" s="9" t="s">
        <v>316</v>
      </c>
      <c r="L378" s="18" t="s">
        <v>316</v>
      </c>
    </row>
    <row r="379" spans="3:12" ht="51" customHeight="1" x14ac:dyDescent="0.25">
      <c r="C379" s="3" t="s">
        <v>8</v>
      </c>
      <c r="D379" s="2">
        <v>5</v>
      </c>
      <c r="E379" s="1">
        <v>3</v>
      </c>
      <c r="F379" s="6" t="str">
        <f t="shared" si="28"/>
        <v>PARTICIPACIÓN53</v>
      </c>
      <c r="G379" s="92"/>
      <c r="H379" s="92"/>
      <c r="I379" s="9" t="s">
        <v>316</v>
      </c>
      <c r="J379" s="9" t="s">
        <v>316</v>
      </c>
      <c r="K379" s="9" t="s">
        <v>316</v>
      </c>
      <c r="L379" s="18" t="s">
        <v>316</v>
      </c>
    </row>
    <row r="380" spans="3:12" ht="51" customHeight="1" x14ac:dyDescent="0.25">
      <c r="C380" s="3" t="s">
        <v>8</v>
      </c>
      <c r="D380" s="2">
        <v>5</v>
      </c>
      <c r="E380" s="1">
        <v>4</v>
      </c>
      <c r="F380" s="6" t="str">
        <f t="shared" si="28"/>
        <v>PARTICIPACIÓN54</v>
      </c>
      <c r="G380" s="92"/>
      <c r="H380" s="92"/>
      <c r="I380" s="9" t="s">
        <v>316</v>
      </c>
      <c r="J380" s="9" t="s">
        <v>316</v>
      </c>
      <c r="K380" s="9" t="s">
        <v>316</v>
      </c>
      <c r="L380" s="18" t="s">
        <v>316</v>
      </c>
    </row>
    <row r="381" spans="3:12" ht="51" customHeight="1" x14ac:dyDescent="0.25">
      <c r="C381" s="3" t="s">
        <v>8</v>
      </c>
      <c r="D381" s="2">
        <v>5</v>
      </c>
      <c r="E381" s="1">
        <v>5</v>
      </c>
      <c r="F381" s="6" t="str">
        <f t="shared" si="28"/>
        <v>PARTICIPACIÓN55</v>
      </c>
      <c r="G381" s="93"/>
      <c r="H381" s="93"/>
      <c r="I381" s="9" t="s">
        <v>316</v>
      </c>
      <c r="J381" s="9" t="s">
        <v>316</v>
      </c>
      <c r="K381" s="9" t="s">
        <v>316</v>
      </c>
      <c r="L381" s="18" t="s">
        <v>316</v>
      </c>
    </row>
    <row r="382" spans="3:12" ht="51" customHeight="1" x14ac:dyDescent="0.25">
      <c r="C382" s="3" t="s">
        <v>9</v>
      </c>
      <c r="D382" s="2">
        <v>5</v>
      </c>
      <c r="E382" s="1">
        <v>1</v>
      </c>
      <c r="F382" s="6" t="str">
        <f t="shared" si="28"/>
        <v>INDEPENDENCIA51</v>
      </c>
      <c r="G382" s="91" t="s">
        <v>316</v>
      </c>
      <c r="H382" s="91" t="s">
        <v>316</v>
      </c>
      <c r="I382" s="9" t="s">
        <v>316</v>
      </c>
      <c r="J382" s="9" t="s">
        <v>316</v>
      </c>
      <c r="K382" s="9" t="s">
        <v>316</v>
      </c>
      <c r="L382" s="18" t="s">
        <v>316</v>
      </c>
    </row>
    <row r="383" spans="3:12" ht="51" customHeight="1" x14ac:dyDescent="0.25">
      <c r="C383" s="3" t="s">
        <v>9</v>
      </c>
      <c r="D383" s="2">
        <v>5</v>
      </c>
      <c r="E383" s="1">
        <v>2</v>
      </c>
      <c r="F383" s="6" t="str">
        <f t="shared" si="28"/>
        <v>INDEPENDENCIA52</v>
      </c>
      <c r="G383" s="92"/>
      <c r="H383" s="92"/>
      <c r="I383" s="9" t="s">
        <v>316</v>
      </c>
      <c r="J383" s="9" t="s">
        <v>316</v>
      </c>
      <c r="K383" s="9" t="s">
        <v>316</v>
      </c>
      <c r="L383" s="18" t="s">
        <v>316</v>
      </c>
    </row>
    <row r="384" spans="3:12" ht="51" customHeight="1" x14ac:dyDescent="0.25">
      <c r="C384" s="3" t="s">
        <v>9</v>
      </c>
      <c r="D384" s="2">
        <v>5</v>
      </c>
      <c r="E384" s="1">
        <v>3</v>
      </c>
      <c r="F384" s="6" t="str">
        <f t="shared" si="28"/>
        <v>INDEPENDENCIA53</v>
      </c>
      <c r="G384" s="92"/>
      <c r="H384" s="92"/>
      <c r="I384" s="9" t="s">
        <v>316</v>
      </c>
      <c r="J384" s="9" t="s">
        <v>316</v>
      </c>
      <c r="K384" s="9" t="s">
        <v>316</v>
      </c>
      <c r="L384" s="18" t="s">
        <v>316</v>
      </c>
    </row>
    <row r="385" spans="3:12" ht="51" customHeight="1" x14ac:dyDescent="0.25">
      <c r="C385" s="3" t="s">
        <v>9</v>
      </c>
      <c r="D385" s="2">
        <v>5</v>
      </c>
      <c r="E385" s="1">
        <v>4</v>
      </c>
      <c r="F385" s="6" t="str">
        <f t="shared" si="28"/>
        <v>INDEPENDENCIA54</v>
      </c>
      <c r="G385" s="92"/>
      <c r="H385" s="92"/>
      <c r="I385" s="9" t="s">
        <v>316</v>
      </c>
      <c r="J385" s="9" t="s">
        <v>316</v>
      </c>
      <c r="K385" s="9" t="s">
        <v>316</v>
      </c>
      <c r="L385" s="18" t="s">
        <v>316</v>
      </c>
    </row>
    <row r="386" spans="3:12" ht="51" customHeight="1" x14ac:dyDescent="0.25">
      <c r="C386" s="3" t="s">
        <v>9</v>
      </c>
      <c r="D386" s="2">
        <v>5</v>
      </c>
      <c r="E386" s="1">
        <v>5</v>
      </c>
      <c r="F386" s="6" t="str">
        <f t="shared" si="28"/>
        <v>INDEPENDENCIA55</v>
      </c>
      <c r="G386" s="93"/>
      <c r="H386" s="93"/>
      <c r="I386" s="9" t="s">
        <v>316</v>
      </c>
      <c r="J386" s="9" t="s">
        <v>316</v>
      </c>
      <c r="K386" s="9" t="s">
        <v>316</v>
      </c>
      <c r="L386" s="18" t="s">
        <v>316</v>
      </c>
    </row>
    <row r="387" spans="3:12" ht="51" customHeight="1" x14ac:dyDescent="0.25">
      <c r="C387" s="3" t="s">
        <v>10</v>
      </c>
      <c r="D387" s="2">
        <v>5</v>
      </c>
      <c r="E387" s="1">
        <v>1</v>
      </c>
      <c r="F387" s="6" t="str">
        <f t="shared" ref="F387:F450" si="32">CONCATENATE(C387,D387,E387)</f>
        <v>EVALUACIÓN51</v>
      </c>
      <c r="G387" s="91" t="s">
        <v>316</v>
      </c>
      <c r="H387" s="91" t="s">
        <v>316</v>
      </c>
      <c r="I387" s="9" t="s">
        <v>316</v>
      </c>
      <c r="J387" s="9" t="s">
        <v>316</v>
      </c>
      <c r="K387" s="9" t="s">
        <v>316</v>
      </c>
      <c r="L387" s="18" t="s">
        <v>316</v>
      </c>
    </row>
    <row r="388" spans="3:12" ht="51" customHeight="1" x14ac:dyDescent="0.25">
      <c r="C388" s="3" t="s">
        <v>10</v>
      </c>
      <c r="D388" s="2">
        <v>5</v>
      </c>
      <c r="E388" s="1">
        <v>2</v>
      </c>
      <c r="F388" s="6" t="str">
        <f t="shared" si="32"/>
        <v>EVALUACIÓN52</v>
      </c>
      <c r="G388" s="92"/>
      <c r="H388" s="92"/>
      <c r="I388" s="9" t="s">
        <v>316</v>
      </c>
      <c r="J388" s="9" t="s">
        <v>316</v>
      </c>
      <c r="K388" s="9" t="s">
        <v>316</v>
      </c>
      <c r="L388" s="18" t="s">
        <v>316</v>
      </c>
    </row>
    <row r="389" spans="3:12" ht="51" customHeight="1" x14ac:dyDescent="0.25">
      <c r="C389" s="3" t="s">
        <v>10</v>
      </c>
      <c r="D389" s="2">
        <v>5</v>
      </c>
      <c r="E389" s="1">
        <v>3</v>
      </c>
      <c r="F389" s="6" t="str">
        <f t="shared" si="32"/>
        <v>EVALUACIÓN53</v>
      </c>
      <c r="G389" s="92"/>
      <c r="H389" s="92"/>
      <c r="I389" s="9" t="s">
        <v>316</v>
      </c>
      <c r="J389" s="9" t="s">
        <v>316</v>
      </c>
      <c r="K389" s="9" t="s">
        <v>316</v>
      </c>
      <c r="L389" s="18" t="s">
        <v>316</v>
      </c>
    </row>
    <row r="390" spans="3:12" ht="51" customHeight="1" x14ac:dyDescent="0.25">
      <c r="C390" s="3" t="s">
        <v>10</v>
      </c>
      <c r="D390" s="2">
        <v>5</v>
      </c>
      <c r="E390" s="1">
        <v>4</v>
      </c>
      <c r="F390" s="6" t="str">
        <f t="shared" si="32"/>
        <v>EVALUACIÓN54</v>
      </c>
      <c r="G390" s="92"/>
      <c r="H390" s="92"/>
      <c r="I390" s="9" t="s">
        <v>316</v>
      </c>
      <c r="J390" s="9" t="s">
        <v>316</v>
      </c>
      <c r="K390" s="9" t="s">
        <v>316</v>
      </c>
      <c r="L390" s="18" t="s">
        <v>316</v>
      </c>
    </row>
    <row r="391" spans="3:12" ht="51" customHeight="1" x14ac:dyDescent="0.25">
      <c r="C391" s="3" t="s">
        <v>10</v>
      </c>
      <c r="D391" s="2">
        <v>5</v>
      </c>
      <c r="E391" s="1">
        <v>5</v>
      </c>
      <c r="F391" s="6" t="str">
        <f t="shared" si="32"/>
        <v>EVALUACIÓN55</v>
      </c>
      <c r="G391" s="93"/>
      <c r="H391" s="93"/>
      <c r="I391" s="9" t="s">
        <v>316</v>
      </c>
      <c r="J391" s="9" t="s">
        <v>316</v>
      </c>
      <c r="K391" s="9" t="s">
        <v>316</v>
      </c>
      <c r="L391" s="18" t="s">
        <v>316</v>
      </c>
    </row>
    <row r="392" spans="3:12" ht="51" customHeight="1" x14ac:dyDescent="0.25">
      <c r="C392" s="3" t="s">
        <v>3</v>
      </c>
      <c r="D392" s="2">
        <v>5</v>
      </c>
      <c r="E392" s="1">
        <v>1</v>
      </c>
      <c r="F392" s="6" t="str">
        <f t="shared" si="32"/>
        <v>CUMPLIMIENTO51</v>
      </c>
      <c r="G392" s="91" t="s">
        <v>316</v>
      </c>
      <c r="H392" s="91" t="s">
        <v>316</v>
      </c>
      <c r="I392" s="9" t="s">
        <v>316</v>
      </c>
      <c r="J392" s="9" t="s">
        <v>316</v>
      </c>
      <c r="K392" s="9" t="s">
        <v>316</v>
      </c>
      <c r="L392" s="18" t="s">
        <v>316</v>
      </c>
    </row>
    <row r="393" spans="3:12" ht="51" customHeight="1" x14ac:dyDescent="0.25">
      <c r="C393" s="3" t="s">
        <v>3</v>
      </c>
      <c r="D393" s="2">
        <v>5</v>
      </c>
      <c r="E393" s="1">
        <v>2</v>
      </c>
      <c r="F393" s="6" t="str">
        <f t="shared" si="32"/>
        <v>CUMPLIMIENTO52</v>
      </c>
      <c r="G393" s="92"/>
      <c r="H393" s="92"/>
      <c r="I393" s="9" t="s">
        <v>316</v>
      </c>
      <c r="J393" s="9" t="s">
        <v>316</v>
      </c>
      <c r="K393" s="9" t="s">
        <v>316</v>
      </c>
      <c r="L393" s="18" t="s">
        <v>316</v>
      </c>
    </row>
    <row r="394" spans="3:12" ht="51" customHeight="1" x14ac:dyDescent="0.25">
      <c r="C394" s="3" t="s">
        <v>3</v>
      </c>
      <c r="D394" s="2">
        <v>5</v>
      </c>
      <c r="E394" s="1">
        <v>3</v>
      </c>
      <c r="F394" s="6" t="str">
        <f t="shared" si="32"/>
        <v>CUMPLIMIENTO53</v>
      </c>
      <c r="G394" s="92"/>
      <c r="H394" s="92"/>
      <c r="I394" s="9" t="s">
        <v>316</v>
      </c>
      <c r="J394" s="9" t="s">
        <v>316</v>
      </c>
      <c r="K394" s="9" t="s">
        <v>316</v>
      </c>
      <c r="L394" s="18" t="s">
        <v>316</v>
      </c>
    </row>
    <row r="395" spans="3:12" ht="51" customHeight="1" x14ac:dyDescent="0.25">
      <c r="C395" s="3" t="s">
        <v>3</v>
      </c>
      <c r="D395" s="2">
        <v>5</v>
      </c>
      <c r="E395" s="1">
        <v>4</v>
      </c>
      <c r="F395" s="6" t="str">
        <f t="shared" si="32"/>
        <v>CUMPLIMIENTO54</v>
      </c>
      <c r="G395" s="92"/>
      <c r="H395" s="92"/>
      <c r="I395" s="9" t="s">
        <v>316</v>
      </c>
      <c r="J395" s="9" t="s">
        <v>316</v>
      </c>
      <c r="K395" s="9" t="s">
        <v>316</v>
      </c>
      <c r="L395" s="18" t="s">
        <v>316</v>
      </c>
    </row>
    <row r="396" spans="3:12" ht="51" customHeight="1" x14ac:dyDescent="0.25">
      <c r="C396" s="3" t="s">
        <v>3</v>
      </c>
      <c r="D396" s="2">
        <v>5</v>
      </c>
      <c r="E396" s="1">
        <v>5</v>
      </c>
      <c r="F396" s="6" t="str">
        <f t="shared" si="32"/>
        <v>CUMPLIMIENTO55</v>
      </c>
      <c r="G396" s="93"/>
      <c r="H396" s="93"/>
      <c r="I396" s="9" t="s">
        <v>316</v>
      </c>
      <c r="J396" s="9" t="s">
        <v>316</v>
      </c>
      <c r="K396" s="9" t="s">
        <v>316</v>
      </c>
      <c r="L396" s="18" t="s">
        <v>316</v>
      </c>
    </row>
    <row r="397" spans="3:12" ht="51" customHeight="1" x14ac:dyDescent="0.25">
      <c r="C397" s="3" t="s">
        <v>11</v>
      </c>
      <c r="D397" s="2">
        <v>5</v>
      </c>
      <c r="E397" s="1">
        <v>1</v>
      </c>
      <c r="F397" s="6" t="str">
        <f t="shared" si="32"/>
        <v>ORGANIZACIÓN51</v>
      </c>
      <c r="G397" s="91" t="s">
        <v>316</v>
      </c>
      <c r="H397" s="91" t="s">
        <v>316</v>
      </c>
      <c r="I397" s="9" t="s">
        <v>316</v>
      </c>
      <c r="J397" s="9" t="s">
        <v>316</v>
      </c>
      <c r="K397" s="9" t="s">
        <v>316</v>
      </c>
      <c r="L397" s="18" t="s">
        <v>316</v>
      </c>
    </row>
    <row r="398" spans="3:12" ht="51" customHeight="1" x14ac:dyDescent="0.25">
      <c r="C398" s="3" t="s">
        <v>11</v>
      </c>
      <c r="D398" s="2">
        <v>5</v>
      </c>
      <c r="E398" s="1">
        <v>2</v>
      </c>
      <c r="F398" s="6" t="str">
        <f t="shared" si="32"/>
        <v>ORGANIZACIÓN52</v>
      </c>
      <c r="G398" s="92"/>
      <c r="H398" s="92"/>
      <c r="I398" s="9" t="s">
        <v>316</v>
      </c>
      <c r="J398" s="9" t="s">
        <v>316</v>
      </c>
      <c r="K398" s="9" t="s">
        <v>316</v>
      </c>
      <c r="L398" s="18" t="s">
        <v>316</v>
      </c>
    </row>
    <row r="399" spans="3:12" ht="51" customHeight="1" x14ac:dyDescent="0.25">
      <c r="C399" s="3" t="s">
        <v>11</v>
      </c>
      <c r="D399" s="2">
        <v>5</v>
      </c>
      <c r="E399" s="1">
        <v>3</v>
      </c>
      <c r="F399" s="6" t="str">
        <f t="shared" si="32"/>
        <v>ORGANIZACIÓN53</v>
      </c>
      <c r="G399" s="92"/>
      <c r="H399" s="92"/>
      <c r="I399" s="9" t="s">
        <v>316</v>
      </c>
      <c r="J399" s="9" t="s">
        <v>316</v>
      </c>
      <c r="K399" s="9" t="s">
        <v>316</v>
      </c>
      <c r="L399" s="18" t="s">
        <v>316</v>
      </c>
    </row>
    <row r="400" spans="3:12" ht="51" customHeight="1" x14ac:dyDescent="0.25">
      <c r="C400" s="3" t="s">
        <v>11</v>
      </c>
      <c r="D400" s="2">
        <v>5</v>
      </c>
      <c r="E400" s="1">
        <v>4</v>
      </c>
      <c r="F400" s="6" t="str">
        <f t="shared" si="32"/>
        <v>ORGANIZACIÓN54</v>
      </c>
      <c r="G400" s="92"/>
      <c r="H400" s="92"/>
      <c r="I400" s="9" t="s">
        <v>316</v>
      </c>
      <c r="J400" s="9" t="s">
        <v>316</v>
      </c>
      <c r="K400" s="9" t="s">
        <v>316</v>
      </c>
      <c r="L400" s="18" t="s">
        <v>316</v>
      </c>
    </row>
    <row r="401" spans="3:12" ht="51" customHeight="1" x14ac:dyDescent="0.25">
      <c r="C401" s="3" t="s">
        <v>11</v>
      </c>
      <c r="D401" s="2">
        <v>5</v>
      </c>
      <c r="E401" s="1">
        <v>5</v>
      </c>
      <c r="F401" s="6" t="str">
        <f t="shared" si="32"/>
        <v>ORGANIZACIÓN55</v>
      </c>
      <c r="G401" s="93"/>
      <c r="H401" s="93"/>
      <c r="I401" s="9" t="s">
        <v>316</v>
      </c>
      <c r="J401" s="9" t="s">
        <v>316</v>
      </c>
      <c r="K401" s="9" t="s">
        <v>316</v>
      </c>
      <c r="L401" s="18" t="s">
        <v>316</v>
      </c>
    </row>
    <row r="402" spans="3:12" ht="51" customHeight="1" x14ac:dyDescent="0.25">
      <c r="C402" s="4" t="s">
        <v>12</v>
      </c>
      <c r="D402" s="2">
        <v>5</v>
      </c>
      <c r="E402" s="1">
        <v>1</v>
      </c>
      <c r="F402" s="6" t="str">
        <f t="shared" si="32"/>
        <v>APERTURA AL CAMBIO51</v>
      </c>
      <c r="G402" s="91" t="s">
        <v>316</v>
      </c>
      <c r="H402" s="91" t="s">
        <v>316</v>
      </c>
      <c r="I402" s="9" t="s">
        <v>316</v>
      </c>
      <c r="J402" s="9" t="s">
        <v>316</v>
      </c>
      <c r="K402" s="9" t="s">
        <v>316</v>
      </c>
      <c r="L402" s="18" t="s">
        <v>316</v>
      </c>
    </row>
    <row r="403" spans="3:12" ht="51" customHeight="1" x14ac:dyDescent="0.25">
      <c r="C403" s="4" t="s">
        <v>12</v>
      </c>
      <c r="D403" s="2">
        <v>5</v>
      </c>
      <c r="E403" s="1">
        <v>2</v>
      </c>
      <c r="F403" s="6" t="str">
        <f t="shared" si="32"/>
        <v>APERTURA AL CAMBIO52</v>
      </c>
      <c r="G403" s="92"/>
      <c r="H403" s="92"/>
      <c r="I403" s="9" t="s">
        <v>316</v>
      </c>
      <c r="J403" s="9" t="s">
        <v>316</v>
      </c>
      <c r="K403" s="9" t="s">
        <v>316</v>
      </c>
      <c r="L403" s="18" t="s">
        <v>316</v>
      </c>
    </row>
    <row r="404" spans="3:12" ht="51" customHeight="1" x14ac:dyDescent="0.25">
      <c r="C404" s="4" t="s">
        <v>12</v>
      </c>
      <c r="D404" s="2">
        <v>5</v>
      </c>
      <c r="E404" s="1">
        <v>3</v>
      </c>
      <c r="F404" s="6" t="str">
        <f t="shared" si="32"/>
        <v>APERTURA AL CAMBIO53</v>
      </c>
      <c r="G404" s="92"/>
      <c r="H404" s="92"/>
      <c r="I404" s="9" t="s">
        <v>316</v>
      </c>
      <c r="J404" s="9" t="s">
        <v>316</v>
      </c>
      <c r="K404" s="9" t="s">
        <v>316</v>
      </c>
      <c r="L404" s="18" t="s">
        <v>316</v>
      </c>
    </row>
    <row r="405" spans="3:12" ht="51" customHeight="1" x14ac:dyDescent="0.25">
      <c r="C405" s="4" t="s">
        <v>12</v>
      </c>
      <c r="D405" s="2">
        <v>5</v>
      </c>
      <c r="E405" s="1">
        <v>4</v>
      </c>
      <c r="F405" s="6" t="str">
        <f t="shared" si="32"/>
        <v>APERTURA AL CAMBIO54</v>
      </c>
      <c r="G405" s="92"/>
      <c r="H405" s="92"/>
      <c r="I405" s="9" t="s">
        <v>316</v>
      </c>
      <c r="J405" s="9" t="s">
        <v>316</v>
      </c>
      <c r="K405" s="9" t="s">
        <v>316</v>
      </c>
      <c r="L405" s="18" t="s">
        <v>316</v>
      </c>
    </row>
    <row r="406" spans="3:12" ht="51" customHeight="1" x14ac:dyDescent="0.25">
      <c r="C406" s="4" t="s">
        <v>12</v>
      </c>
      <c r="D406" s="2">
        <v>5</v>
      </c>
      <c r="E406" s="1">
        <v>5</v>
      </c>
      <c r="F406" s="6" t="str">
        <f t="shared" si="32"/>
        <v>APERTURA AL CAMBIO55</v>
      </c>
      <c r="G406" s="93"/>
      <c r="H406" s="93"/>
      <c r="I406" s="9" t="s">
        <v>316</v>
      </c>
      <c r="J406" s="9" t="s">
        <v>316</v>
      </c>
      <c r="K406" s="9" t="s">
        <v>316</v>
      </c>
      <c r="L406" s="18" t="s">
        <v>316</v>
      </c>
    </row>
    <row r="407" spans="3:12" ht="51" customHeight="1" x14ac:dyDescent="0.25">
      <c r="C407" s="4" t="s">
        <v>13</v>
      </c>
      <c r="D407" s="2">
        <v>5</v>
      </c>
      <c r="E407" s="1">
        <v>1</v>
      </c>
      <c r="F407" s="6" t="str">
        <f t="shared" si="32"/>
        <v>INICIATIVA51</v>
      </c>
      <c r="G407" s="91" t="s">
        <v>316</v>
      </c>
      <c r="H407" s="91" t="s">
        <v>316</v>
      </c>
      <c r="I407" s="9" t="s">
        <v>316</v>
      </c>
      <c r="J407" s="9" t="s">
        <v>316</v>
      </c>
      <c r="K407" s="9" t="s">
        <v>316</v>
      </c>
      <c r="L407" s="18" t="s">
        <v>316</v>
      </c>
    </row>
    <row r="408" spans="3:12" ht="51" customHeight="1" x14ac:dyDescent="0.25">
      <c r="C408" s="4" t="s">
        <v>13</v>
      </c>
      <c r="D408" s="2">
        <v>5</v>
      </c>
      <c r="E408" s="1">
        <v>2</v>
      </c>
      <c r="F408" s="6" t="str">
        <f t="shared" si="32"/>
        <v>INICIATIVA52</v>
      </c>
      <c r="G408" s="92"/>
      <c r="H408" s="92"/>
      <c r="I408" s="9" t="s">
        <v>316</v>
      </c>
      <c r="J408" s="9" t="s">
        <v>316</v>
      </c>
      <c r="K408" s="9" t="s">
        <v>316</v>
      </c>
      <c r="L408" s="18" t="s">
        <v>316</v>
      </c>
    </row>
    <row r="409" spans="3:12" ht="51" customHeight="1" x14ac:dyDescent="0.25">
      <c r="C409" s="4" t="s">
        <v>13</v>
      </c>
      <c r="D409" s="2">
        <v>5</v>
      </c>
      <c r="E409" s="1">
        <v>3</v>
      </c>
      <c r="F409" s="6" t="str">
        <f t="shared" si="32"/>
        <v>INICIATIVA53</v>
      </c>
      <c r="G409" s="92"/>
      <c r="H409" s="92"/>
      <c r="I409" s="9" t="s">
        <v>316</v>
      </c>
      <c r="J409" s="9" t="s">
        <v>316</v>
      </c>
      <c r="K409" s="9" t="s">
        <v>316</v>
      </c>
      <c r="L409" s="18" t="s">
        <v>316</v>
      </c>
    </row>
    <row r="410" spans="3:12" ht="51" customHeight="1" x14ac:dyDescent="0.25">
      <c r="C410" s="4" t="s">
        <v>13</v>
      </c>
      <c r="D410" s="2">
        <v>5</v>
      </c>
      <c r="E410" s="1">
        <v>4</v>
      </c>
      <c r="F410" s="6" t="str">
        <f t="shared" si="32"/>
        <v>INICIATIVA54</v>
      </c>
      <c r="G410" s="92"/>
      <c r="H410" s="92"/>
      <c r="I410" s="9" t="s">
        <v>316</v>
      </c>
      <c r="J410" s="9" t="s">
        <v>316</v>
      </c>
      <c r="K410" s="9" t="s">
        <v>316</v>
      </c>
      <c r="L410" s="18" t="s">
        <v>316</v>
      </c>
    </row>
    <row r="411" spans="3:12" ht="51" customHeight="1" x14ac:dyDescent="0.25">
      <c r="C411" s="4" t="s">
        <v>13</v>
      </c>
      <c r="D411" s="2">
        <v>5</v>
      </c>
      <c r="E411" s="1">
        <v>5</v>
      </c>
      <c r="F411" s="6" t="str">
        <f t="shared" si="32"/>
        <v>INICIATIVA55</v>
      </c>
      <c r="G411" s="93"/>
      <c r="H411" s="93"/>
      <c r="I411" s="9" t="s">
        <v>316</v>
      </c>
      <c r="J411" s="9" t="s">
        <v>316</v>
      </c>
      <c r="K411" s="9" t="s">
        <v>316</v>
      </c>
      <c r="L411" s="18" t="s">
        <v>316</v>
      </c>
    </row>
    <row r="412" spans="3:12" ht="51" customHeight="1" x14ac:dyDescent="0.25">
      <c r="C412" s="4" t="s">
        <v>14</v>
      </c>
      <c r="D412" s="2">
        <v>5</v>
      </c>
      <c r="E412" s="1">
        <v>1</v>
      </c>
      <c r="F412" s="6" t="str">
        <f t="shared" si="32"/>
        <v>DESARROLLO51</v>
      </c>
      <c r="G412" s="91" t="s">
        <v>316</v>
      </c>
      <c r="H412" s="91" t="s">
        <v>316</v>
      </c>
      <c r="I412" s="9" t="s">
        <v>316</v>
      </c>
      <c r="J412" s="9" t="s">
        <v>316</v>
      </c>
      <c r="K412" s="9" t="s">
        <v>316</v>
      </c>
      <c r="L412" s="18" t="s">
        <v>316</v>
      </c>
    </row>
    <row r="413" spans="3:12" ht="51" customHeight="1" x14ac:dyDescent="0.25">
      <c r="C413" s="4" t="s">
        <v>14</v>
      </c>
      <c r="D413" s="2">
        <v>5</v>
      </c>
      <c r="E413" s="1">
        <v>2</v>
      </c>
      <c r="F413" s="6" t="str">
        <f t="shared" si="32"/>
        <v>DESARROLLO52</v>
      </c>
      <c r="G413" s="92"/>
      <c r="H413" s="92"/>
      <c r="I413" s="9" t="s">
        <v>316</v>
      </c>
      <c r="J413" s="9" t="s">
        <v>316</v>
      </c>
      <c r="K413" s="9" t="s">
        <v>316</v>
      </c>
      <c r="L413" s="18" t="s">
        <v>316</v>
      </c>
    </row>
    <row r="414" spans="3:12" ht="51" customHeight="1" x14ac:dyDescent="0.25">
      <c r="C414" s="4" t="s">
        <v>14</v>
      </c>
      <c r="D414" s="2">
        <v>5</v>
      </c>
      <c r="E414" s="1">
        <v>3</v>
      </c>
      <c r="F414" s="6" t="str">
        <f t="shared" si="32"/>
        <v>DESARROLLO53</v>
      </c>
      <c r="G414" s="92"/>
      <c r="H414" s="92"/>
      <c r="I414" s="9" t="s">
        <v>316</v>
      </c>
      <c r="J414" s="9" t="s">
        <v>316</v>
      </c>
      <c r="K414" s="9" t="s">
        <v>316</v>
      </c>
      <c r="L414" s="18" t="s">
        <v>316</v>
      </c>
    </row>
    <row r="415" spans="3:12" ht="51" customHeight="1" x14ac:dyDescent="0.25">
      <c r="C415" s="4" t="s">
        <v>14</v>
      </c>
      <c r="D415" s="2">
        <v>5</v>
      </c>
      <c r="E415" s="1">
        <v>4</v>
      </c>
      <c r="F415" s="6" t="str">
        <f t="shared" si="32"/>
        <v>DESARROLLO54</v>
      </c>
      <c r="G415" s="92"/>
      <c r="H415" s="92"/>
      <c r="I415" s="9" t="s">
        <v>316</v>
      </c>
      <c r="J415" s="9" t="s">
        <v>316</v>
      </c>
      <c r="K415" s="9" t="s">
        <v>316</v>
      </c>
      <c r="L415" s="18" t="s">
        <v>316</v>
      </c>
    </row>
    <row r="416" spans="3:12" ht="51" customHeight="1" x14ac:dyDescent="0.25">
      <c r="C416" s="4" t="s">
        <v>14</v>
      </c>
      <c r="D416" s="2">
        <v>5</v>
      </c>
      <c r="E416" s="1">
        <v>5</v>
      </c>
      <c r="F416" s="6" t="str">
        <f t="shared" si="32"/>
        <v>DESARROLLO55</v>
      </c>
      <c r="G416" s="93"/>
      <c r="H416" s="93"/>
      <c r="I416" s="9" t="s">
        <v>316</v>
      </c>
      <c r="J416" s="9" t="s">
        <v>316</v>
      </c>
      <c r="K416" s="9" t="s">
        <v>316</v>
      </c>
      <c r="L416" s="18" t="s">
        <v>316</v>
      </c>
    </row>
    <row r="417" spans="3:12" ht="51" customHeight="1" x14ac:dyDescent="0.25">
      <c r="C417" s="4" t="s">
        <v>15</v>
      </c>
      <c r="D417" s="2">
        <v>5</v>
      </c>
      <c r="E417" s="1">
        <v>1</v>
      </c>
      <c r="F417" s="6" t="str">
        <f t="shared" si="32"/>
        <v>EQUIDAD51</v>
      </c>
      <c r="G417" s="91" t="s">
        <v>316</v>
      </c>
      <c r="H417" s="91" t="s">
        <v>316</v>
      </c>
      <c r="I417" s="9" t="s">
        <v>316</v>
      </c>
      <c r="J417" s="9" t="s">
        <v>316</v>
      </c>
      <c r="K417" s="9" t="s">
        <v>316</v>
      </c>
      <c r="L417" s="18" t="s">
        <v>316</v>
      </c>
    </row>
    <row r="418" spans="3:12" ht="51" customHeight="1" x14ac:dyDescent="0.25">
      <c r="C418" s="4" t="s">
        <v>15</v>
      </c>
      <c r="D418" s="2">
        <v>5</v>
      </c>
      <c r="E418" s="1">
        <v>2</v>
      </c>
      <c r="F418" s="6" t="str">
        <f t="shared" si="32"/>
        <v>EQUIDAD52</v>
      </c>
      <c r="G418" s="92"/>
      <c r="H418" s="92"/>
      <c r="I418" s="9" t="s">
        <v>316</v>
      </c>
      <c r="J418" s="9" t="s">
        <v>316</v>
      </c>
      <c r="K418" s="9" t="s">
        <v>316</v>
      </c>
      <c r="L418" s="18" t="s">
        <v>316</v>
      </c>
    </row>
    <row r="419" spans="3:12" ht="51" customHeight="1" x14ac:dyDescent="0.25">
      <c r="C419" s="4" t="s">
        <v>15</v>
      </c>
      <c r="D419" s="2">
        <v>5</v>
      </c>
      <c r="E419" s="1">
        <v>3</v>
      </c>
      <c r="F419" s="6" t="str">
        <f t="shared" si="32"/>
        <v>EQUIDAD53</v>
      </c>
      <c r="G419" s="92"/>
      <c r="H419" s="92"/>
      <c r="I419" s="9" t="s">
        <v>316</v>
      </c>
      <c r="J419" s="9" t="s">
        <v>316</v>
      </c>
      <c r="K419" s="9" t="s">
        <v>316</v>
      </c>
      <c r="L419" s="18" t="s">
        <v>316</v>
      </c>
    </row>
    <row r="420" spans="3:12" ht="51" customHeight="1" x14ac:dyDescent="0.25">
      <c r="C420" s="4" t="s">
        <v>15</v>
      </c>
      <c r="D420" s="2">
        <v>5</v>
      </c>
      <c r="E420" s="1">
        <v>4</v>
      </c>
      <c r="F420" s="6" t="str">
        <f t="shared" si="32"/>
        <v>EQUIDAD54</v>
      </c>
      <c r="G420" s="92"/>
      <c r="H420" s="92"/>
      <c r="I420" s="9" t="s">
        <v>316</v>
      </c>
      <c r="J420" s="9" t="s">
        <v>316</v>
      </c>
      <c r="K420" s="9" t="s">
        <v>316</v>
      </c>
      <c r="L420" s="18" t="s">
        <v>316</v>
      </c>
    </row>
    <row r="421" spans="3:12" ht="51" customHeight="1" x14ac:dyDescent="0.25">
      <c r="C421" s="4" t="s">
        <v>15</v>
      </c>
      <c r="D421" s="2">
        <v>5</v>
      </c>
      <c r="E421" s="1">
        <v>5</v>
      </c>
      <c r="F421" s="6" t="str">
        <f t="shared" si="32"/>
        <v>EQUIDAD55</v>
      </c>
      <c r="G421" s="93"/>
      <c r="H421" s="93"/>
      <c r="I421" s="9" t="s">
        <v>316</v>
      </c>
      <c r="J421" s="9" t="s">
        <v>316</v>
      </c>
      <c r="K421" s="9" t="s">
        <v>316</v>
      </c>
      <c r="L421" s="18" t="s">
        <v>316</v>
      </c>
    </row>
    <row r="422" spans="3:12" ht="51" customHeight="1" x14ac:dyDescent="0.25">
      <c r="C422" s="4" t="s">
        <v>16</v>
      </c>
      <c r="D422" s="2">
        <v>5</v>
      </c>
      <c r="E422" s="1">
        <v>1</v>
      </c>
      <c r="F422" s="6" t="str">
        <f t="shared" si="32"/>
        <v>RECONOCIMIENTO51</v>
      </c>
      <c r="G422" s="91" t="s">
        <v>316</v>
      </c>
      <c r="H422" s="91" t="s">
        <v>316</v>
      </c>
      <c r="I422" s="9" t="s">
        <v>316</v>
      </c>
      <c r="J422" s="9" t="s">
        <v>316</v>
      </c>
      <c r="K422" s="9" t="s">
        <v>316</v>
      </c>
      <c r="L422" s="18" t="s">
        <v>316</v>
      </c>
    </row>
    <row r="423" spans="3:12" ht="51" customHeight="1" x14ac:dyDescent="0.25">
      <c r="C423" s="4" t="s">
        <v>16</v>
      </c>
      <c r="D423" s="2">
        <v>5</v>
      </c>
      <c r="E423" s="1">
        <v>2</v>
      </c>
      <c r="F423" s="6" t="str">
        <f t="shared" si="32"/>
        <v>RECONOCIMIENTO52</v>
      </c>
      <c r="G423" s="92"/>
      <c r="H423" s="92"/>
      <c r="I423" s="9" t="s">
        <v>316</v>
      </c>
      <c r="J423" s="9" t="s">
        <v>316</v>
      </c>
      <c r="K423" s="9" t="s">
        <v>316</v>
      </c>
      <c r="L423" s="18" t="s">
        <v>316</v>
      </c>
    </row>
    <row r="424" spans="3:12" ht="51" customHeight="1" x14ac:dyDescent="0.25">
      <c r="C424" s="4" t="s">
        <v>16</v>
      </c>
      <c r="D424" s="2">
        <v>5</v>
      </c>
      <c r="E424" s="1">
        <v>3</v>
      </c>
      <c r="F424" s="6" t="str">
        <f t="shared" si="32"/>
        <v>RECONOCIMIENTO53</v>
      </c>
      <c r="G424" s="92"/>
      <c r="H424" s="92"/>
      <c r="I424" s="9" t="s">
        <v>316</v>
      </c>
      <c r="J424" s="9" t="s">
        <v>316</v>
      </c>
      <c r="K424" s="9" t="s">
        <v>316</v>
      </c>
      <c r="L424" s="18" t="s">
        <v>316</v>
      </c>
    </row>
    <row r="425" spans="3:12" ht="51" customHeight="1" x14ac:dyDescent="0.25">
      <c r="C425" s="4" t="s">
        <v>16</v>
      </c>
      <c r="D425" s="2">
        <v>5</v>
      </c>
      <c r="E425" s="1">
        <v>4</v>
      </c>
      <c r="F425" s="6" t="str">
        <f t="shared" si="32"/>
        <v>RECONOCIMIENTO54</v>
      </c>
      <c r="G425" s="92"/>
      <c r="H425" s="92"/>
      <c r="I425" s="9" t="s">
        <v>316</v>
      </c>
      <c r="J425" s="9" t="s">
        <v>316</v>
      </c>
      <c r="K425" s="9" t="s">
        <v>316</v>
      </c>
      <c r="L425" s="18" t="s">
        <v>316</v>
      </c>
    </row>
    <row r="426" spans="3:12" ht="51" customHeight="1" x14ac:dyDescent="0.25">
      <c r="C426" s="4" t="s">
        <v>16</v>
      </c>
      <c r="D426" s="2">
        <v>5</v>
      </c>
      <c r="E426" s="1">
        <v>5</v>
      </c>
      <c r="F426" s="6" t="str">
        <f t="shared" si="32"/>
        <v>RECONOCIMIENTO55</v>
      </c>
      <c r="G426" s="93"/>
      <c r="H426" s="93"/>
      <c r="I426" s="9" t="s">
        <v>316</v>
      </c>
      <c r="J426" s="9" t="s">
        <v>316</v>
      </c>
      <c r="K426" s="9" t="s">
        <v>316</v>
      </c>
      <c r="L426" s="18" t="s">
        <v>316</v>
      </c>
    </row>
    <row r="427" spans="3:12" ht="51" customHeight="1" x14ac:dyDescent="0.25">
      <c r="C427" s="4" t="s">
        <v>17</v>
      </c>
      <c r="D427" s="2">
        <v>5</v>
      </c>
      <c r="E427" s="1">
        <v>1</v>
      </c>
      <c r="F427" s="6" t="str">
        <f t="shared" si="32"/>
        <v>IDENTIFICACIÓN51</v>
      </c>
      <c r="G427" s="91" t="s">
        <v>316</v>
      </c>
      <c r="H427" s="91" t="s">
        <v>316</v>
      </c>
      <c r="I427" s="9" t="s">
        <v>316</v>
      </c>
      <c r="J427" s="9" t="s">
        <v>316</v>
      </c>
      <c r="K427" s="9" t="s">
        <v>316</v>
      </c>
      <c r="L427" s="18" t="s">
        <v>316</v>
      </c>
    </row>
    <row r="428" spans="3:12" ht="51" customHeight="1" x14ac:dyDescent="0.25">
      <c r="C428" s="4" t="s">
        <v>17</v>
      </c>
      <c r="D428" s="2">
        <v>5</v>
      </c>
      <c r="E428" s="1">
        <v>2</v>
      </c>
      <c r="F428" s="6" t="str">
        <f t="shared" si="32"/>
        <v>IDENTIFICACIÓN52</v>
      </c>
      <c r="G428" s="92"/>
      <c r="H428" s="92"/>
      <c r="I428" s="9" t="s">
        <v>316</v>
      </c>
      <c r="J428" s="9" t="s">
        <v>316</v>
      </c>
      <c r="K428" s="9" t="s">
        <v>316</v>
      </c>
      <c r="L428" s="18" t="s">
        <v>316</v>
      </c>
    </row>
    <row r="429" spans="3:12" ht="51" customHeight="1" x14ac:dyDescent="0.25">
      <c r="C429" s="4" t="s">
        <v>17</v>
      </c>
      <c r="D429" s="2">
        <v>5</v>
      </c>
      <c r="E429" s="1">
        <v>3</v>
      </c>
      <c r="F429" s="6" t="str">
        <f t="shared" si="32"/>
        <v>IDENTIFICACIÓN53</v>
      </c>
      <c r="G429" s="92"/>
      <c r="H429" s="92"/>
      <c r="I429" s="9" t="s">
        <v>316</v>
      </c>
      <c r="J429" s="9" t="s">
        <v>316</v>
      </c>
      <c r="K429" s="9" t="s">
        <v>316</v>
      </c>
      <c r="L429" s="18" t="s">
        <v>316</v>
      </c>
    </row>
    <row r="430" spans="3:12" ht="51" customHeight="1" x14ac:dyDescent="0.25">
      <c r="C430" s="4" t="s">
        <v>17</v>
      </c>
      <c r="D430" s="2">
        <v>5</v>
      </c>
      <c r="E430" s="1">
        <v>4</v>
      </c>
      <c r="F430" s="6" t="str">
        <f t="shared" si="32"/>
        <v>IDENTIFICACIÓN54</v>
      </c>
      <c r="G430" s="92"/>
      <c r="H430" s="92"/>
      <c r="I430" s="9" t="s">
        <v>316</v>
      </c>
      <c r="J430" s="9" t="s">
        <v>316</v>
      </c>
      <c r="K430" s="9" t="s">
        <v>316</v>
      </c>
      <c r="L430" s="18" t="s">
        <v>316</v>
      </c>
    </row>
    <row r="431" spans="3:12" ht="51" customHeight="1" x14ac:dyDescent="0.25">
      <c r="C431" s="4" t="s">
        <v>17</v>
      </c>
      <c r="D431" s="2">
        <v>5</v>
      </c>
      <c r="E431" s="1">
        <v>5</v>
      </c>
      <c r="F431" s="6" t="str">
        <f t="shared" si="32"/>
        <v>IDENTIFICACIÓN55</v>
      </c>
      <c r="G431" s="93"/>
      <c r="H431" s="93"/>
      <c r="I431" s="9" t="s">
        <v>316</v>
      </c>
      <c r="J431" s="9" t="s">
        <v>316</v>
      </c>
      <c r="K431" s="9" t="s">
        <v>316</v>
      </c>
      <c r="L431" s="18" t="s">
        <v>316</v>
      </c>
    </row>
    <row r="432" spans="3:12" ht="51" customHeight="1" x14ac:dyDescent="0.25">
      <c r="C432" s="4" t="s">
        <v>18</v>
      </c>
      <c r="D432" s="2">
        <v>5</v>
      </c>
      <c r="E432" s="1">
        <v>1</v>
      </c>
      <c r="F432" s="6" t="str">
        <f t="shared" si="32"/>
        <v>INTEGRACIÓN51</v>
      </c>
      <c r="G432" s="91" t="s">
        <v>316</v>
      </c>
      <c r="H432" s="91" t="s">
        <v>316</v>
      </c>
      <c r="I432" s="9" t="s">
        <v>316</v>
      </c>
      <c r="J432" s="9" t="s">
        <v>316</v>
      </c>
      <c r="K432" s="9" t="s">
        <v>316</v>
      </c>
      <c r="L432" s="18" t="s">
        <v>316</v>
      </c>
    </row>
    <row r="433" spans="3:12" ht="51" customHeight="1" x14ac:dyDescent="0.25">
      <c r="C433" s="4" t="s">
        <v>18</v>
      </c>
      <c r="D433" s="2">
        <v>5</v>
      </c>
      <c r="E433" s="1">
        <v>2</v>
      </c>
      <c r="F433" s="6" t="str">
        <f t="shared" si="32"/>
        <v>INTEGRACIÓN52</v>
      </c>
      <c r="G433" s="92"/>
      <c r="H433" s="92"/>
      <c r="I433" s="9" t="s">
        <v>316</v>
      </c>
      <c r="J433" s="9" t="s">
        <v>316</v>
      </c>
      <c r="K433" s="9" t="s">
        <v>316</v>
      </c>
      <c r="L433" s="18" t="s">
        <v>316</v>
      </c>
    </row>
    <row r="434" spans="3:12" ht="51" customHeight="1" x14ac:dyDescent="0.25">
      <c r="C434" s="4" t="s">
        <v>18</v>
      </c>
      <c r="D434" s="2">
        <v>5</v>
      </c>
      <c r="E434" s="1">
        <v>3</v>
      </c>
      <c r="F434" s="6" t="str">
        <f t="shared" si="32"/>
        <v>INTEGRACIÓN53</v>
      </c>
      <c r="G434" s="92"/>
      <c r="H434" s="92"/>
      <c r="I434" s="9" t="s">
        <v>316</v>
      </c>
      <c r="J434" s="9" t="s">
        <v>316</v>
      </c>
      <c r="K434" s="9" t="s">
        <v>316</v>
      </c>
      <c r="L434" s="18" t="s">
        <v>316</v>
      </c>
    </row>
    <row r="435" spans="3:12" ht="51" customHeight="1" x14ac:dyDescent="0.25">
      <c r="C435" s="4" t="s">
        <v>18</v>
      </c>
      <c r="D435" s="2">
        <v>5</v>
      </c>
      <c r="E435" s="1">
        <v>4</v>
      </c>
      <c r="F435" s="6" t="str">
        <f t="shared" si="32"/>
        <v>INTEGRACIÓN54</v>
      </c>
      <c r="G435" s="92"/>
      <c r="H435" s="92"/>
      <c r="I435" s="9" t="s">
        <v>316</v>
      </c>
      <c r="J435" s="9" t="s">
        <v>316</v>
      </c>
      <c r="K435" s="9" t="s">
        <v>316</v>
      </c>
      <c r="L435" s="18" t="s">
        <v>316</v>
      </c>
    </row>
    <row r="436" spans="3:12" ht="51" customHeight="1" x14ac:dyDescent="0.25">
      <c r="C436" s="4" t="s">
        <v>18</v>
      </c>
      <c r="D436" s="2">
        <v>5</v>
      </c>
      <c r="E436" s="1">
        <v>5</v>
      </c>
      <c r="F436" s="6" t="str">
        <f t="shared" si="32"/>
        <v>INTEGRACIÓN55</v>
      </c>
      <c r="G436" s="93"/>
      <c r="H436" s="93"/>
      <c r="I436" s="9" t="s">
        <v>316</v>
      </c>
      <c r="J436" s="9" t="s">
        <v>316</v>
      </c>
      <c r="K436" s="9" t="s">
        <v>316</v>
      </c>
      <c r="L436" s="18" t="s">
        <v>316</v>
      </c>
    </row>
    <row r="437" spans="3:12" ht="51" customHeight="1" x14ac:dyDescent="0.25">
      <c r="C437" s="5" t="s">
        <v>19</v>
      </c>
      <c r="D437" s="2">
        <v>5</v>
      </c>
      <c r="E437" s="1">
        <v>1</v>
      </c>
      <c r="F437" s="6" t="str">
        <f t="shared" si="32"/>
        <v>HERRAMIENTAS51</v>
      </c>
      <c r="G437" s="91" t="s">
        <v>316</v>
      </c>
      <c r="H437" s="91" t="s">
        <v>316</v>
      </c>
      <c r="I437" s="9" t="s">
        <v>316</v>
      </c>
      <c r="J437" s="9" t="s">
        <v>316</v>
      </c>
      <c r="K437" s="9" t="s">
        <v>316</v>
      </c>
      <c r="L437" s="18" t="s">
        <v>316</v>
      </c>
    </row>
    <row r="438" spans="3:12" ht="51" customHeight="1" x14ac:dyDescent="0.25">
      <c r="C438" s="5" t="s">
        <v>19</v>
      </c>
      <c r="D438" s="2">
        <v>5</v>
      </c>
      <c r="E438" s="1">
        <v>2</v>
      </c>
      <c r="F438" s="6" t="str">
        <f t="shared" si="32"/>
        <v>HERRAMIENTAS52</v>
      </c>
      <c r="G438" s="92"/>
      <c r="H438" s="92"/>
      <c r="I438" s="9" t="s">
        <v>316</v>
      </c>
      <c r="J438" s="9" t="s">
        <v>316</v>
      </c>
      <c r="K438" s="9" t="s">
        <v>316</v>
      </c>
      <c r="L438" s="18" t="s">
        <v>316</v>
      </c>
    </row>
    <row r="439" spans="3:12" ht="51" customHeight="1" x14ac:dyDescent="0.25">
      <c r="C439" s="5" t="s">
        <v>19</v>
      </c>
      <c r="D439" s="2">
        <v>5</v>
      </c>
      <c r="E439" s="1">
        <v>3</v>
      </c>
      <c r="F439" s="6" t="str">
        <f t="shared" si="32"/>
        <v>HERRAMIENTAS53</v>
      </c>
      <c r="G439" s="92"/>
      <c r="H439" s="92"/>
      <c r="I439" s="9" t="s">
        <v>316</v>
      </c>
      <c r="J439" s="9" t="s">
        <v>316</v>
      </c>
      <c r="K439" s="9" t="s">
        <v>316</v>
      </c>
      <c r="L439" s="18" t="s">
        <v>316</v>
      </c>
    </row>
    <row r="440" spans="3:12" ht="51" customHeight="1" x14ac:dyDescent="0.25">
      <c r="C440" s="5" t="s">
        <v>19</v>
      </c>
      <c r="D440" s="2">
        <v>5</v>
      </c>
      <c r="E440" s="1">
        <v>4</v>
      </c>
      <c r="F440" s="6" t="str">
        <f t="shared" si="32"/>
        <v>HERRAMIENTAS54</v>
      </c>
      <c r="G440" s="92"/>
      <c r="H440" s="92"/>
      <c r="I440" s="9" t="s">
        <v>316</v>
      </c>
      <c r="J440" s="9" t="s">
        <v>316</v>
      </c>
      <c r="K440" s="9" t="s">
        <v>316</v>
      </c>
      <c r="L440" s="18" t="s">
        <v>316</v>
      </c>
    </row>
    <row r="441" spans="3:12" ht="51" customHeight="1" x14ac:dyDescent="0.25">
      <c r="C441" s="5" t="s">
        <v>19</v>
      </c>
      <c r="D441" s="2">
        <v>5</v>
      </c>
      <c r="E441" s="1">
        <v>5</v>
      </c>
      <c r="F441" s="6" t="str">
        <f t="shared" si="32"/>
        <v>HERRAMIENTAS55</v>
      </c>
      <c r="G441" s="93"/>
      <c r="H441" s="93"/>
      <c r="I441" s="9" t="s">
        <v>316</v>
      </c>
      <c r="J441" s="9" t="s">
        <v>316</v>
      </c>
      <c r="K441" s="9" t="s">
        <v>316</v>
      </c>
      <c r="L441" s="18" t="s">
        <v>316</v>
      </c>
    </row>
    <row r="442" spans="3:12" ht="51" customHeight="1" x14ac:dyDescent="0.25">
      <c r="C442" s="5" t="s">
        <v>20</v>
      </c>
      <c r="D442" s="2">
        <v>5</v>
      </c>
      <c r="E442" s="1">
        <v>1</v>
      </c>
      <c r="F442" s="6" t="str">
        <f t="shared" si="32"/>
        <v>INSTALACIONES51</v>
      </c>
      <c r="G442" s="91" t="s">
        <v>316</v>
      </c>
      <c r="H442" s="91" t="s">
        <v>316</v>
      </c>
      <c r="I442" s="9" t="s">
        <v>316</v>
      </c>
      <c r="J442" s="9" t="s">
        <v>316</v>
      </c>
      <c r="K442" s="9" t="s">
        <v>316</v>
      </c>
      <c r="L442" s="18" t="s">
        <v>316</v>
      </c>
    </row>
    <row r="443" spans="3:12" ht="51" customHeight="1" x14ac:dyDescent="0.25">
      <c r="C443" s="5" t="s">
        <v>20</v>
      </c>
      <c r="D443" s="2">
        <v>5</v>
      </c>
      <c r="E443" s="1">
        <v>2</v>
      </c>
      <c r="F443" s="6" t="str">
        <f t="shared" si="32"/>
        <v>INSTALACIONES52</v>
      </c>
      <c r="G443" s="92"/>
      <c r="H443" s="92"/>
      <c r="I443" s="9" t="s">
        <v>316</v>
      </c>
      <c r="J443" s="9" t="s">
        <v>316</v>
      </c>
      <c r="K443" s="9" t="s">
        <v>316</v>
      </c>
      <c r="L443" s="18" t="s">
        <v>316</v>
      </c>
    </row>
    <row r="444" spans="3:12" ht="51" customHeight="1" x14ac:dyDescent="0.25">
      <c r="C444" s="5" t="s">
        <v>20</v>
      </c>
      <c r="D444" s="2">
        <v>5</v>
      </c>
      <c r="E444" s="1">
        <v>3</v>
      </c>
      <c r="F444" s="6" t="str">
        <f t="shared" si="32"/>
        <v>INSTALACIONES53</v>
      </c>
      <c r="G444" s="92"/>
      <c r="H444" s="92"/>
      <c r="I444" s="9" t="s">
        <v>316</v>
      </c>
      <c r="J444" s="9" t="s">
        <v>316</v>
      </c>
      <c r="K444" s="9" t="s">
        <v>316</v>
      </c>
      <c r="L444" s="18" t="s">
        <v>316</v>
      </c>
    </row>
    <row r="445" spans="3:12" ht="51" customHeight="1" x14ac:dyDescent="0.25">
      <c r="C445" s="5" t="s">
        <v>20</v>
      </c>
      <c r="D445" s="2">
        <v>5</v>
      </c>
      <c r="E445" s="1">
        <v>4</v>
      </c>
      <c r="F445" s="6" t="str">
        <f t="shared" si="32"/>
        <v>INSTALACIONES54</v>
      </c>
      <c r="G445" s="92"/>
      <c r="H445" s="92"/>
      <c r="I445" s="9" t="s">
        <v>316</v>
      </c>
      <c r="J445" s="9" t="s">
        <v>316</v>
      </c>
      <c r="K445" s="9" t="s">
        <v>316</v>
      </c>
      <c r="L445" s="18" t="s">
        <v>316</v>
      </c>
    </row>
    <row r="446" spans="3:12" ht="51" customHeight="1" x14ac:dyDescent="0.25">
      <c r="C446" s="5" t="s">
        <v>20</v>
      </c>
      <c r="D446" s="2">
        <v>5</v>
      </c>
      <c r="E446" s="1">
        <v>5</v>
      </c>
      <c r="F446" s="6" t="str">
        <f t="shared" si="32"/>
        <v>INSTALACIONES55</v>
      </c>
      <c r="G446" s="93"/>
      <c r="H446" s="93"/>
      <c r="I446" s="9" t="s">
        <v>316</v>
      </c>
      <c r="J446" s="9" t="s">
        <v>316</v>
      </c>
      <c r="K446" s="9" t="s">
        <v>316</v>
      </c>
      <c r="L446" s="18" t="s">
        <v>316</v>
      </c>
    </row>
    <row r="447" spans="3:12" ht="51" customHeight="1" x14ac:dyDescent="0.25">
      <c r="C447" s="5" t="s">
        <v>21</v>
      </c>
      <c r="D447" s="2">
        <v>5</v>
      </c>
      <c r="E447" s="1">
        <v>1</v>
      </c>
      <c r="F447" s="6" t="str">
        <f t="shared" si="32"/>
        <v>EQUILIBRIO PERSONA - TRABAJO51</v>
      </c>
      <c r="G447" s="91" t="s">
        <v>316</v>
      </c>
      <c r="H447" s="91" t="s">
        <v>316</v>
      </c>
      <c r="I447" s="9" t="s">
        <v>316</v>
      </c>
      <c r="J447" s="9" t="s">
        <v>316</v>
      </c>
      <c r="K447" s="9" t="s">
        <v>316</v>
      </c>
      <c r="L447" s="18" t="s">
        <v>316</v>
      </c>
    </row>
    <row r="448" spans="3:12" ht="51" customHeight="1" x14ac:dyDescent="0.25">
      <c r="C448" s="5" t="s">
        <v>21</v>
      </c>
      <c r="D448" s="2">
        <v>5</v>
      </c>
      <c r="E448" s="1">
        <v>2</v>
      </c>
      <c r="F448" s="6" t="str">
        <f t="shared" si="32"/>
        <v>EQUILIBRIO PERSONA - TRABAJO52</v>
      </c>
      <c r="G448" s="92"/>
      <c r="H448" s="92"/>
      <c r="I448" s="9" t="s">
        <v>316</v>
      </c>
      <c r="J448" s="9" t="s">
        <v>316</v>
      </c>
      <c r="K448" s="9" t="s">
        <v>316</v>
      </c>
      <c r="L448" s="18" t="s">
        <v>316</v>
      </c>
    </row>
    <row r="449" spans="3:12" ht="51" customHeight="1" x14ac:dyDescent="0.25">
      <c r="C449" s="5" t="s">
        <v>21</v>
      </c>
      <c r="D449" s="2">
        <v>5</v>
      </c>
      <c r="E449" s="1">
        <v>3</v>
      </c>
      <c r="F449" s="6" t="str">
        <f t="shared" si="32"/>
        <v>EQUILIBRIO PERSONA - TRABAJO53</v>
      </c>
      <c r="G449" s="92"/>
      <c r="H449" s="92"/>
      <c r="I449" s="9" t="s">
        <v>316</v>
      </c>
      <c r="J449" s="9" t="s">
        <v>316</v>
      </c>
      <c r="K449" s="9" t="s">
        <v>316</v>
      </c>
      <c r="L449" s="18" t="s">
        <v>316</v>
      </c>
    </row>
    <row r="450" spans="3:12" ht="51" customHeight="1" x14ac:dyDescent="0.25">
      <c r="C450" s="5" t="s">
        <v>21</v>
      </c>
      <c r="D450" s="2">
        <v>5</v>
      </c>
      <c r="E450" s="1">
        <v>4</v>
      </c>
      <c r="F450" s="6" t="str">
        <f t="shared" si="32"/>
        <v>EQUILIBRIO PERSONA - TRABAJO54</v>
      </c>
      <c r="G450" s="92"/>
      <c r="H450" s="92"/>
      <c r="I450" s="9" t="s">
        <v>316</v>
      </c>
      <c r="J450" s="9" t="s">
        <v>316</v>
      </c>
      <c r="K450" s="9" t="s">
        <v>316</v>
      </c>
      <c r="L450" s="18" t="s">
        <v>316</v>
      </c>
    </row>
    <row r="451" spans="3:12" ht="51" customHeight="1" x14ac:dyDescent="0.25">
      <c r="C451" s="5" t="s">
        <v>21</v>
      </c>
      <c r="D451" s="6">
        <v>5</v>
      </c>
      <c r="E451" s="1">
        <v>5</v>
      </c>
      <c r="F451" s="6" t="str">
        <f>CONCATENATE(C451,D451,E451)</f>
        <v>EQUILIBRIO PERSONA - TRABAJO55</v>
      </c>
      <c r="G451" s="93"/>
      <c r="H451" s="93"/>
      <c r="I451" s="9" t="s">
        <v>316</v>
      </c>
      <c r="J451" s="9" t="s">
        <v>316</v>
      </c>
      <c r="K451" s="9" t="s">
        <v>316</v>
      </c>
      <c r="L451" s="18" t="s">
        <v>316</v>
      </c>
    </row>
    <row r="452" spans="3:12" x14ac:dyDescent="0.25"/>
    <row r="453" spans="3:12" x14ac:dyDescent="0.25"/>
    <row r="454" spans="3:12" x14ac:dyDescent="0.25"/>
    <row r="455" spans="3:12" x14ac:dyDescent="0.25"/>
    <row r="456" spans="3:12" x14ac:dyDescent="0.25"/>
  </sheetData>
  <autoFilter ref="A1:L451" xr:uid="{00000000-0009-0000-0000-000000000000}"/>
  <mergeCells count="180">
    <mergeCell ref="G422:G426"/>
    <mergeCell ref="G427:G431"/>
    <mergeCell ref="G432:G436"/>
    <mergeCell ref="G437:G441"/>
    <mergeCell ref="G442:G446"/>
    <mergeCell ref="G447:G451"/>
    <mergeCell ref="G392:G396"/>
    <mergeCell ref="G397:G401"/>
    <mergeCell ref="G402:G406"/>
    <mergeCell ref="G407:G411"/>
    <mergeCell ref="G412:G416"/>
    <mergeCell ref="G417:G421"/>
    <mergeCell ref="G362:G366"/>
    <mergeCell ref="G367:G371"/>
    <mergeCell ref="G372:G376"/>
    <mergeCell ref="G377:G381"/>
    <mergeCell ref="G382:G386"/>
    <mergeCell ref="G387:G391"/>
    <mergeCell ref="G332:G336"/>
    <mergeCell ref="G337:G341"/>
    <mergeCell ref="G342:G346"/>
    <mergeCell ref="G347:G351"/>
    <mergeCell ref="G352:G356"/>
    <mergeCell ref="G357:G361"/>
    <mergeCell ref="G302:G306"/>
    <mergeCell ref="G307:G311"/>
    <mergeCell ref="G312:G316"/>
    <mergeCell ref="G317:G321"/>
    <mergeCell ref="G322:G326"/>
    <mergeCell ref="G327:G331"/>
    <mergeCell ref="G272:G276"/>
    <mergeCell ref="G277:G281"/>
    <mergeCell ref="G282:G286"/>
    <mergeCell ref="G287:G291"/>
    <mergeCell ref="G292:G296"/>
    <mergeCell ref="G297:G301"/>
    <mergeCell ref="G242:G246"/>
    <mergeCell ref="G247:G251"/>
    <mergeCell ref="G252:G256"/>
    <mergeCell ref="G257:G261"/>
    <mergeCell ref="G262:G266"/>
    <mergeCell ref="G267:G271"/>
    <mergeCell ref="G212:G216"/>
    <mergeCell ref="G217:G221"/>
    <mergeCell ref="G222:G226"/>
    <mergeCell ref="G227:G231"/>
    <mergeCell ref="G232:G236"/>
    <mergeCell ref="G237:G241"/>
    <mergeCell ref="G182:G186"/>
    <mergeCell ref="G187:G191"/>
    <mergeCell ref="G192:G196"/>
    <mergeCell ref="G197:G201"/>
    <mergeCell ref="G202:G206"/>
    <mergeCell ref="G207:G211"/>
    <mergeCell ref="G152:G156"/>
    <mergeCell ref="G157:G161"/>
    <mergeCell ref="G162:G166"/>
    <mergeCell ref="G167:G171"/>
    <mergeCell ref="G172:G176"/>
    <mergeCell ref="G177:G181"/>
    <mergeCell ref="G47:G51"/>
    <mergeCell ref="G52:G56"/>
    <mergeCell ref="G57:G61"/>
    <mergeCell ref="G122:G126"/>
    <mergeCell ref="G127:G131"/>
    <mergeCell ref="G132:G136"/>
    <mergeCell ref="G137:G141"/>
    <mergeCell ref="G142:G146"/>
    <mergeCell ref="G147:G151"/>
    <mergeCell ref="G92:G96"/>
    <mergeCell ref="G97:G101"/>
    <mergeCell ref="G102:G106"/>
    <mergeCell ref="G107:G111"/>
    <mergeCell ref="G112:G116"/>
    <mergeCell ref="G117:G121"/>
    <mergeCell ref="H447:H451"/>
    <mergeCell ref="H432:H436"/>
    <mergeCell ref="H437:H441"/>
    <mergeCell ref="H422:H426"/>
    <mergeCell ref="H427:H431"/>
    <mergeCell ref="H412:H416"/>
    <mergeCell ref="H417:H421"/>
    <mergeCell ref="H442:H446"/>
    <mergeCell ref="H402:H406"/>
    <mergeCell ref="H407:H411"/>
    <mergeCell ref="G2:G6"/>
    <mergeCell ref="G7:G11"/>
    <mergeCell ref="G12:G16"/>
    <mergeCell ref="G17:G21"/>
    <mergeCell ref="G22:G26"/>
    <mergeCell ref="G27:G31"/>
    <mergeCell ref="G62:G66"/>
    <mergeCell ref="G67:G71"/>
    <mergeCell ref="H392:H396"/>
    <mergeCell ref="G32:G36"/>
    <mergeCell ref="G37:G41"/>
    <mergeCell ref="G42:G46"/>
    <mergeCell ref="H297:H301"/>
    <mergeCell ref="H282:H286"/>
    <mergeCell ref="H287:H291"/>
    <mergeCell ref="H272:H276"/>
    <mergeCell ref="H277:H281"/>
    <mergeCell ref="H262:H266"/>
    <mergeCell ref="H267:H271"/>
    <mergeCell ref="H252:H256"/>
    <mergeCell ref="H257:H261"/>
    <mergeCell ref="H242:H246"/>
    <mergeCell ref="H247:H251"/>
    <mergeCell ref="H232:H236"/>
    <mergeCell ref="H397:H401"/>
    <mergeCell ref="H382:H386"/>
    <mergeCell ref="H387:H391"/>
    <mergeCell ref="H372:H376"/>
    <mergeCell ref="H377:H381"/>
    <mergeCell ref="H362:H366"/>
    <mergeCell ref="H367:H371"/>
    <mergeCell ref="G72:G76"/>
    <mergeCell ref="G77:G81"/>
    <mergeCell ref="G82:G86"/>
    <mergeCell ref="G87:G91"/>
    <mergeCell ref="H327:H331"/>
    <mergeCell ref="H312:H316"/>
    <mergeCell ref="H317:H321"/>
    <mergeCell ref="H302:H306"/>
    <mergeCell ref="H352:H356"/>
    <mergeCell ref="H357:H361"/>
    <mergeCell ref="H342:H346"/>
    <mergeCell ref="H347:H351"/>
    <mergeCell ref="H332:H336"/>
    <mergeCell ref="H337:H341"/>
    <mergeCell ref="H322:H326"/>
    <mergeCell ref="H307:H311"/>
    <mergeCell ref="H292:H296"/>
    <mergeCell ref="H237:H241"/>
    <mergeCell ref="H222:H226"/>
    <mergeCell ref="H227:H231"/>
    <mergeCell ref="H212:H216"/>
    <mergeCell ref="H217:H221"/>
    <mergeCell ref="H202:H206"/>
    <mergeCell ref="H207:H211"/>
    <mergeCell ref="H192:H196"/>
    <mergeCell ref="H197:H201"/>
    <mergeCell ref="H182:H186"/>
    <mergeCell ref="H187:H191"/>
    <mergeCell ref="H172:H176"/>
    <mergeCell ref="H177:H181"/>
    <mergeCell ref="H162:H166"/>
    <mergeCell ref="H167:H171"/>
    <mergeCell ref="H152:H156"/>
    <mergeCell ref="H157:H161"/>
    <mergeCell ref="H142:H146"/>
    <mergeCell ref="H147:H151"/>
    <mergeCell ref="H137:H141"/>
    <mergeCell ref="H122:H126"/>
    <mergeCell ref="H127:H131"/>
    <mergeCell ref="H112:H116"/>
    <mergeCell ref="H117:H121"/>
    <mergeCell ref="H102:H106"/>
    <mergeCell ref="H107:H111"/>
    <mergeCell ref="H92:H96"/>
    <mergeCell ref="H97:H101"/>
    <mergeCell ref="H82:H86"/>
    <mergeCell ref="H87:H91"/>
    <mergeCell ref="H72:H76"/>
    <mergeCell ref="H77:H81"/>
    <mergeCell ref="H62:H66"/>
    <mergeCell ref="H67:H71"/>
    <mergeCell ref="H12:H16"/>
    <mergeCell ref="H17:H21"/>
    <mergeCell ref="H132:H136"/>
    <mergeCell ref="H2:H6"/>
    <mergeCell ref="H7:H11"/>
    <mergeCell ref="H52:H56"/>
    <mergeCell ref="H57:H61"/>
    <mergeCell ref="H42:H46"/>
    <mergeCell ref="H47:H51"/>
    <mergeCell ref="H32:H36"/>
    <mergeCell ref="H37:H41"/>
    <mergeCell ref="H22:H26"/>
    <mergeCell ref="H27:H31"/>
  </mergeCells>
  <dataValidations count="1">
    <dataValidation type="list" allowBlank="1" showInputMessage="1" showErrorMessage="1" sqref="B2 B7 B357 B17 B12 B27 B32 B37 B42 B47 B52 B57 B62 B67 B22 B72 B77 B87 B92 B97 B102 B107 B82 B122 B127 B132 B137 B142 B147 B152 B157 B162 B167 B172 B177 B182 B187 B192 B197 B202 B212 B217 B222 B227 B112 B237 B242 B232 B252 B322" xr:uid="{00000000-0002-0000-0000-000000000000}">
      <formula1>"Bajo,Intermedio,Alto"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A7"/>
  <sheetViews>
    <sheetView workbookViewId="0">
      <selection activeCell="B21" sqref="B21"/>
    </sheetView>
  </sheetViews>
  <sheetFormatPr baseColWidth="10" defaultRowHeight="15" x14ac:dyDescent="0.25"/>
  <cols>
    <col min="1" max="1" width="56.140625" customWidth="1"/>
  </cols>
  <sheetData>
    <row r="1" spans="1:1" x14ac:dyDescent="0.25">
      <c r="A1" s="10" t="s">
        <v>312</v>
      </c>
    </row>
    <row r="2" spans="1:1" x14ac:dyDescent="0.25">
      <c r="A2" s="10" t="s">
        <v>314</v>
      </c>
    </row>
    <row r="3" spans="1:1" x14ac:dyDescent="0.25">
      <c r="A3" s="10" t="s">
        <v>327</v>
      </c>
    </row>
    <row r="4" spans="1:1" x14ac:dyDescent="0.25">
      <c r="A4" s="10" t="s">
        <v>326</v>
      </c>
    </row>
    <row r="5" spans="1:1" x14ac:dyDescent="0.25">
      <c r="A5" s="10" t="s">
        <v>301</v>
      </c>
    </row>
    <row r="6" spans="1:1" x14ac:dyDescent="0.25">
      <c r="A6" s="10" t="s">
        <v>313</v>
      </c>
    </row>
    <row r="7" spans="1:1" x14ac:dyDescent="0.25">
      <c r="A7" s="10" t="s">
        <v>303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tabSelected="1" zoomScale="91" zoomScaleNormal="125" workbookViewId="0">
      <selection activeCell="D15" sqref="D15"/>
    </sheetView>
  </sheetViews>
  <sheetFormatPr baseColWidth="10" defaultRowHeight="15" x14ac:dyDescent="0.25"/>
  <cols>
    <col min="1" max="1" width="34.28515625" customWidth="1"/>
    <col min="2" max="2" width="20.85546875" customWidth="1"/>
    <col min="3" max="3" width="17.85546875" customWidth="1"/>
    <col min="4" max="7" width="25.85546875" customWidth="1"/>
  </cols>
  <sheetData>
    <row r="1" spans="1:8" ht="60" customHeight="1" x14ac:dyDescent="0.25">
      <c r="A1" s="106" t="s">
        <v>470</v>
      </c>
      <c r="B1" s="106"/>
      <c r="C1" s="106"/>
      <c r="D1" s="106"/>
      <c r="E1" s="106"/>
      <c r="F1" s="106"/>
      <c r="G1" s="106"/>
    </row>
    <row r="2" spans="1:8" ht="20.100000000000001" customHeight="1" x14ac:dyDescent="0.25">
      <c r="A2" s="107" t="s">
        <v>456</v>
      </c>
      <c r="B2" s="107"/>
      <c r="C2" s="107"/>
      <c r="D2" s="107" t="s">
        <v>457</v>
      </c>
      <c r="E2" s="107"/>
      <c r="F2" s="107"/>
      <c r="G2" s="107"/>
    </row>
    <row r="3" spans="1:8" ht="20.100000000000001" customHeight="1" x14ac:dyDescent="0.25">
      <c r="A3" s="107" t="s">
        <v>455</v>
      </c>
      <c r="B3" s="107"/>
      <c r="C3" s="107"/>
      <c r="D3" s="107" t="s">
        <v>444</v>
      </c>
      <c r="E3" s="107"/>
      <c r="F3" s="107"/>
      <c r="G3" s="107"/>
    </row>
    <row r="4" spans="1:8" ht="20.100000000000001" customHeight="1" x14ac:dyDescent="0.25">
      <c r="A4" s="107" t="s">
        <v>467</v>
      </c>
      <c r="B4" s="107"/>
      <c r="C4" s="107"/>
      <c r="D4" s="107" t="s">
        <v>471</v>
      </c>
      <c r="E4" s="107"/>
      <c r="F4" s="107"/>
      <c r="G4" s="107"/>
    </row>
    <row r="5" spans="1:8" x14ac:dyDescent="0.25">
      <c r="B5" s="80"/>
      <c r="C5" s="80"/>
      <c r="D5" s="80"/>
      <c r="E5" s="80"/>
      <c r="F5" s="80"/>
      <c r="G5" s="80"/>
    </row>
    <row r="6" spans="1:8" s="41" customFormat="1" ht="24.95" customHeight="1" x14ac:dyDescent="0.25">
      <c r="A6" s="81" t="s">
        <v>431</v>
      </c>
      <c r="B6" s="81" t="s">
        <v>416</v>
      </c>
      <c r="C6" s="82" t="s">
        <v>432</v>
      </c>
      <c r="D6" s="101" t="s">
        <v>468</v>
      </c>
      <c r="E6" s="102"/>
      <c r="F6" s="101" t="s">
        <v>469</v>
      </c>
      <c r="G6" s="102"/>
      <c r="H6" s="79"/>
    </row>
    <row r="7" spans="1:8" ht="50.1" customHeight="1" x14ac:dyDescent="0.25">
      <c r="A7" s="85" t="s">
        <v>458</v>
      </c>
      <c r="B7" s="84" t="s">
        <v>437</v>
      </c>
      <c r="C7" s="83" t="s">
        <v>445</v>
      </c>
      <c r="D7" s="89"/>
      <c r="E7" s="89"/>
      <c r="F7" s="89"/>
      <c r="G7" s="89"/>
    </row>
    <row r="8" spans="1:8" ht="50.1" customHeight="1" x14ac:dyDescent="0.25">
      <c r="A8" s="111" t="s">
        <v>459</v>
      </c>
      <c r="B8" s="84" t="s">
        <v>430</v>
      </c>
      <c r="C8" s="83" t="s">
        <v>443</v>
      </c>
      <c r="D8" s="89"/>
      <c r="E8" s="89"/>
      <c r="F8" s="89"/>
      <c r="G8" s="89"/>
    </row>
    <row r="9" spans="1:8" ht="24.95" customHeight="1" x14ac:dyDescent="0.25">
      <c r="A9" s="111"/>
      <c r="B9" s="110" t="s">
        <v>436</v>
      </c>
      <c r="C9" s="109" t="s">
        <v>433</v>
      </c>
      <c r="D9" s="89"/>
      <c r="E9" s="89"/>
      <c r="F9" s="89"/>
      <c r="G9" s="89"/>
    </row>
    <row r="10" spans="1:8" ht="24.95" customHeight="1" x14ac:dyDescent="0.25">
      <c r="A10" s="111"/>
      <c r="B10" s="110"/>
      <c r="C10" s="109"/>
      <c r="D10" s="89"/>
      <c r="E10" s="89"/>
      <c r="F10" s="89"/>
      <c r="G10" s="89"/>
    </row>
    <row r="11" spans="1:8" ht="24.95" customHeight="1" x14ac:dyDescent="0.25">
      <c r="A11" s="111"/>
      <c r="B11" s="110"/>
      <c r="C11" s="109"/>
      <c r="D11" s="89"/>
      <c r="E11" s="89"/>
      <c r="F11" s="89"/>
      <c r="G11" s="89"/>
    </row>
    <row r="12" spans="1:8" ht="50.1" customHeight="1" x14ac:dyDescent="0.25">
      <c r="A12" s="108" t="s">
        <v>460</v>
      </c>
      <c r="B12" s="84" t="s">
        <v>438</v>
      </c>
      <c r="C12" s="83" t="s">
        <v>442</v>
      </c>
      <c r="D12" s="88" t="s">
        <v>463</v>
      </c>
      <c r="E12" s="88" t="s">
        <v>463</v>
      </c>
      <c r="F12" s="88" t="s">
        <v>463</v>
      </c>
      <c r="G12" s="88" t="s">
        <v>463</v>
      </c>
    </row>
    <row r="13" spans="1:8" ht="50.1" customHeight="1" x14ac:dyDescent="0.25">
      <c r="A13" s="108"/>
      <c r="B13" s="84" t="s">
        <v>439</v>
      </c>
      <c r="C13" s="83" t="s">
        <v>434</v>
      </c>
      <c r="D13" s="89"/>
      <c r="E13" s="89"/>
      <c r="F13" s="89"/>
      <c r="G13" s="89"/>
    </row>
    <row r="14" spans="1:8" ht="60" customHeight="1" x14ac:dyDescent="0.25">
      <c r="A14" s="86" t="s">
        <v>461</v>
      </c>
      <c r="B14" s="84" t="s">
        <v>440</v>
      </c>
      <c r="C14" s="83" t="s">
        <v>435</v>
      </c>
      <c r="D14" s="89"/>
      <c r="E14" s="89"/>
      <c r="F14" s="89"/>
      <c r="G14" s="89"/>
      <c r="H14" s="80"/>
    </row>
    <row r="15" spans="1:8" ht="60" customHeight="1" x14ac:dyDescent="0.25">
      <c r="A15" s="87" t="s">
        <v>462</v>
      </c>
      <c r="B15" s="84" t="s">
        <v>441</v>
      </c>
      <c r="C15" s="83" t="s">
        <v>473</v>
      </c>
      <c r="D15" s="88"/>
      <c r="E15" s="89"/>
      <c r="F15" s="89"/>
      <c r="G15" s="89"/>
      <c r="H15" s="80"/>
    </row>
    <row r="16" spans="1:8" ht="61.5" x14ac:dyDescent="0.25">
      <c r="A16" s="125" t="s">
        <v>472</v>
      </c>
    </row>
    <row r="19" spans="4:7" x14ac:dyDescent="0.25">
      <c r="D19" s="103"/>
      <c r="E19" s="103"/>
      <c r="F19" s="105"/>
      <c r="G19" s="105"/>
    </row>
    <row r="20" spans="4:7" x14ac:dyDescent="0.25">
      <c r="D20" s="104" t="s">
        <v>394</v>
      </c>
      <c r="E20" s="104"/>
      <c r="F20" s="104" t="s">
        <v>417</v>
      </c>
      <c r="G20" s="104"/>
    </row>
    <row r="21" spans="4:7" x14ac:dyDescent="0.25">
      <c r="D21" t="s">
        <v>464</v>
      </c>
      <c r="F21" s="90" t="s">
        <v>464</v>
      </c>
    </row>
    <row r="22" spans="4:7" x14ac:dyDescent="0.25">
      <c r="D22" t="s">
        <v>465</v>
      </c>
      <c r="F22" s="90" t="s">
        <v>465</v>
      </c>
    </row>
    <row r="23" spans="4:7" x14ac:dyDescent="0.25">
      <c r="D23" t="s">
        <v>466</v>
      </c>
      <c r="F23" s="90" t="s">
        <v>466</v>
      </c>
    </row>
  </sheetData>
  <mergeCells count="17">
    <mergeCell ref="A12:A13"/>
    <mergeCell ref="C9:C11"/>
    <mergeCell ref="B9:B11"/>
    <mergeCell ref="A8:A11"/>
    <mergeCell ref="D6:E6"/>
    <mergeCell ref="A1:G1"/>
    <mergeCell ref="A2:C2"/>
    <mergeCell ref="A4:C4"/>
    <mergeCell ref="A3:C3"/>
    <mergeCell ref="D2:G2"/>
    <mergeCell ref="D3:G3"/>
    <mergeCell ref="D4:G4"/>
    <mergeCell ref="F6:G6"/>
    <mergeCell ref="D19:E19"/>
    <mergeCell ref="D20:E20"/>
    <mergeCell ref="F20:G20"/>
    <mergeCell ref="F19:G19"/>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V18"/>
  <sheetViews>
    <sheetView showGridLines="0" showRowColHeaders="0" zoomScaleNormal="100" workbookViewId="0">
      <selection activeCell="C2" sqref="C2:R4"/>
    </sheetView>
  </sheetViews>
  <sheetFormatPr baseColWidth="10" defaultRowHeight="15" x14ac:dyDescent="0.25"/>
  <cols>
    <col min="1" max="1" width="5.85546875" customWidth="1"/>
    <col min="2" max="2" width="8.85546875" customWidth="1"/>
    <col min="3" max="3" width="1.85546875" customWidth="1"/>
    <col min="4" max="4" width="7.85546875" customWidth="1"/>
    <col min="5" max="5" width="9.85546875" style="24" customWidth="1"/>
    <col min="6" max="7" width="8.85546875" customWidth="1"/>
    <col min="8" max="8" width="1.85546875" customWidth="1"/>
    <col min="9" max="9" width="8.85546875" customWidth="1"/>
    <col min="10" max="10" width="9.85546875" customWidth="1"/>
    <col min="11" max="12" width="8.85546875" customWidth="1"/>
    <col min="13" max="13" width="1.85546875" customWidth="1"/>
    <col min="14" max="14" width="8.85546875" customWidth="1"/>
    <col min="15" max="15" width="9.85546875" customWidth="1"/>
    <col min="16" max="17" width="8.85546875" customWidth="1"/>
    <col min="18" max="18" width="1.85546875" customWidth="1"/>
    <col min="19" max="19" width="8.85546875" customWidth="1"/>
    <col min="20" max="20" width="9.85546875" customWidth="1"/>
    <col min="21" max="22" width="8.85546875" customWidth="1"/>
  </cols>
  <sheetData>
    <row r="2" spans="1:22" ht="20.100000000000001" customHeight="1" x14ac:dyDescent="0.25">
      <c r="A2" s="119" t="s">
        <v>418</v>
      </c>
      <c r="B2" s="119"/>
      <c r="C2" s="120" t="s">
        <v>419</v>
      </c>
      <c r="D2" s="121"/>
      <c r="E2" s="121"/>
      <c r="F2" s="121"/>
      <c r="G2" s="121"/>
      <c r="H2" s="121"/>
      <c r="I2" s="121"/>
      <c r="J2" s="121"/>
      <c r="K2" s="121"/>
      <c r="L2" s="121"/>
      <c r="M2" s="121"/>
      <c r="N2" s="121"/>
      <c r="O2" s="121"/>
      <c r="P2" s="121"/>
      <c r="Q2" s="121"/>
      <c r="R2" s="121"/>
      <c r="S2" s="28"/>
      <c r="T2" s="28"/>
      <c r="U2" s="28"/>
      <c r="V2" s="28"/>
    </row>
    <row r="3" spans="1:22" x14ac:dyDescent="0.25">
      <c r="A3" s="119"/>
      <c r="B3" s="119"/>
      <c r="C3" s="121"/>
      <c r="D3" s="121"/>
      <c r="E3" s="121"/>
      <c r="F3" s="121"/>
      <c r="G3" s="121"/>
      <c r="H3" s="121"/>
      <c r="I3" s="121"/>
      <c r="J3" s="121"/>
      <c r="K3" s="121"/>
      <c r="L3" s="121"/>
      <c r="M3" s="121"/>
      <c r="N3" s="121"/>
      <c r="O3" s="121"/>
      <c r="P3" s="121"/>
      <c r="Q3" s="121"/>
      <c r="R3" s="121"/>
      <c r="S3" s="28"/>
      <c r="T3" s="28"/>
      <c r="U3" s="28"/>
      <c r="V3" s="28"/>
    </row>
    <row r="4" spans="1:22" ht="20.100000000000001" customHeight="1" x14ac:dyDescent="0.25">
      <c r="A4" s="119"/>
      <c r="B4" s="119"/>
      <c r="C4" s="121"/>
      <c r="D4" s="121"/>
      <c r="E4" s="121"/>
      <c r="F4" s="121"/>
      <c r="G4" s="121"/>
      <c r="H4" s="121"/>
      <c r="I4" s="121"/>
      <c r="J4" s="121"/>
      <c r="K4" s="121"/>
      <c r="L4" s="121"/>
      <c r="M4" s="121"/>
      <c r="N4" s="121"/>
      <c r="O4" s="121"/>
      <c r="P4" s="121"/>
      <c r="Q4" s="121"/>
      <c r="R4" s="121"/>
      <c r="S4" s="28"/>
      <c r="T4" s="28"/>
      <c r="U4" s="28"/>
      <c r="V4" s="28"/>
    </row>
    <row r="5" spans="1:22" x14ac:dyDescent="0.25">
      <c r="A5" s="28"/>
      <c r="B5" s="28"/>
      <c r="C5" s="28"/>
      <c r="D5" s="28"/>
      <c r="E5" s="66"/>
      <c r="F5" s="28"/>
      <c r="G5" s="28"/>
      <c r="H5" s="28"/>
      <c r="I5" s="28"/>
      <c r="J5" s="28"/>
      <c r="K5" s="28"/>
      <c r="L5" s="28"/>
      <c r="M5" s="28"/>
      <c r="N5" s="28"/>
      <c r="O5" s="28"/>
      <c r="P5" s="28"/>
      <c r="Q5" s="28"/>
      <c r="R5" s="28"/>
      <c r="S5" s="28"/>
      <c r="T5" s="28"/>
      <c r="U5" s="28"/>
      <c r="V5" s="28"/>
    </row>
    <row r="6" spans="1:22" ht="24.95" customHeight="1" x14ac:dyDescent="0.25">
      <c r="A6" s="29"/>
      <c r="B6" s="42"/>
      <c r="C6" s="43"/>
      <c r="D6" s="122" t="s">
        <v>451</v>
      </c>
      <c r="E6" s="122"/>
      <c r="F6" s="122"/>
      <c r="G6" s="122"/>
      <c r="H6" s="44"/>
      <c r="I6" s="123" t="s">
        <v>452</v>
      </c>
      <c r="J6" s="123"/>
      <c r="K6" s="123"/>
      <c r="L6" s="123"/>
      <c r="M6" s="44"/>
      <c r="N6" s="124" t="s">
        <v>453</v>
      </c>
      <c r="O6" s="124"/>
      <c r="P6" s="124"/>
      <c r="Q6" s="124"/>
      <c r="R6" s="44"/>
      <c r="S6" s="118" t="s">
        <v>454</v>
      </c>
      <c r="T6" s="118"/>
      <c r="U6" s="118"/>
      <c r="V6" s="118"/>
    </row>
    <row r="7" spans="1:22" ht="24.95" customHeight="1" x14ac:dyDescent="0.25">
      <c r="A7" s="28"/>
      <c r="B7" s="78" t="s">
        <v>393</v>
      </c>
      <c r="C7" s="30"/>
      <c r="D7" s="64" t="s">
        <v>420</v>
      </c>
      <c r="E7" s="62" t="s">
        <v>450</v>
      </c>
      <c r="F7" s="62" t="s">
        <v>421</v>
      </c>
      <c r="G7" s="62" t="s">
        <v>422</v>
      </c>
      <c r="H7" s="45"/>
      <c r="I7" s="64" t="s">
        <v>420</v>
      </c>
      <c r="J7" s="62" t="s">
        <v>450</v>
      </c>
      <c r="K7" s="62" t="s">
        <v>421</v>
      </c>
      <c r="L7" s="62" t="s">
        <v>422</v>
      </c>
      <c r="M7" s="45"/>
      <c r="N7" s="64" t="s">
        <v>420</v>
      </c>
      <c r="O7" s="62" t="s">
        <v>450</v>
      </c>
      <c r="P7" s="62" t="s">
        <v>421</v>
      </c>
      <c r="Q7" s="62" t="s">
        <v>422</v>
      </c>
      <c r="R7" s="45"/>
      <c r="S7" s="64" t="s">
        <v>420</v>
      </c>
      <c r="T7" s="62" t="s">
        <v>450</v>
      </c>
      <c r="U7" s="62" t="s">
        <v>421</v>
      </c>
      <c r="V7" s="62" t="s">
        <v>422</v>
      </c>
    </row>
    <row r="8" spans="1:22" x14ac:dyDescent="0.25">
      <c r="A8" s="28"/>
      <c r="B8" s="31">
        <v>1</v>
      </c>
      <c r="C8" s="32"/>
      <c r="D8" s="33"/>
      <c r="E8" s="67"/>
      <c r="F8" s="33"/>
      <c r="G8" s="33"/>
      <c r="H8" s="32"/>
      <c r="I8" s="33"/>
      <c r="J8" s="33"/>
      <c r="K8" s="33"/>
      <c r="L8" s="33"/>
      <c r="M8" s="32"/>
      <c r="N8" s="33"/>
      <c r="O8" s="33"/>
      <c r="P8" s="33"/>
      <c r="Q8" s="33"/>
      <c r="R8" s="32"/>
      <c r="S8" s="33"/>
      <c r="T8" s="33"/>
      <c r="U8" s="33"/>
      <c r="V8" s="33"/>
    </row>
    <row r="9" spans="1:22" x14ac:dyDescent="0.25">
      <c r="A9" s="28"/>
      <c r="B9" s="46" t="s">
        <v>423</v>
      </c>
      <c r="C9" s="32"/>
      <c r="D9" s="47">
        <v>1</v>
      </c>
      <c r="E9" s="68">
        <v>0.05</v>
      </c>
      <c r="F9" s="34">
        <v>1</v>
      </c>
      <c r="G9" s="35">
        <f t="shared" ref="G9:G13" si="0">IF(F9&gt;=D9,E9,(F9/D9)*E9)</f>
        <v>0.05</v>
      </c>
      <c r="H9" s="36"/>
      <c r="I9" s="47">
        <v>1</v>
      </c>
      <c r="J9" s="50">
        <v>6.25E-2</v>
      </c>
      <c r="K9" s="34">
        <v>1</v>
      </c>
      <c r="L9" s="51">
        <f>IF(K9&gt;=I9,J9,(K9/I9)*J9)</f>
        <v>6.25E-2</v>
      </c>
      <c r="M9" s="36"/>
      <c r="N9" s="47">
        <v>1</v>
      </c>
      <c r="O9" s="52">
        <v>6.25E-2</v>
      </c>
      <c r="P9" s="34">
        <v>1</v>
      </c>
      <c r="Q9" s="53">
        <f>IF(P9&gt;=N9,O9,(P9/N9)*O9)</f>
        <v>6.25E-2</v>
      </c>
      <c r="R9" s="36"/>
      <c r="S9" s="47">
        <v>1</v>
      </c>
      <c r="T9" s="37">
        <v>0.03</v>
      </c>
      <c r="U9" s="34">
        <v>1</v>
      </c>
      <c r="V9" s="38">
        <f>IF(U9&gt;=S9,T9,(U9/S9)*T9)</f>
        <v>0.03</v>
      </c>
    </row>
    <row r="10" spans="1:22" x14ac:dyDescent="0.25">
      <c r="A10" s="28"/>
      <c r="B10" s="46" t="s">
        <v>424</v>
      </c>
      <c r="C10" s="32"/>
      <c r="D10" s="47">
        <v>4</v>
      </c>
      <c r="E10" s="68">
        <v>0.05</v>
      </c>
      <c r="F10" s="34">
        <v>4</v>
      </c>
      <c r="G10" s="35">
        <f t="shared" si="0"/>
        <v>0.05</v>
      </c>
      <c r="H10" s="36"/>
      <c r="I10" s="47">
        <v>4</v>
      </c>
      <c r="J10" s="50">
        <v>6.25E-2</v>
      </c>
      <c r="K10" s="34">
        <v>4</v>
      </c>
      <c r="L10" s="51">
        <f t="shared" ref="L10:L12" si="1">IF(K10&gt;=I10,J10,(K10/I10)*J10)</f>
        <v>6.25E-2</v>
      </c>
      <c r="M10" s="36"/>
      <c r="N10" s="47">
        <v>4</v>
      </c>
      <c r="O10" s="52">
        <v>6.25E-2</v>
      </c>
      <c r="P10" s="34">
        <v>4</v>
      </c>
      <c r="Q10" s="53">
        <f t="shared" ref="Q10:Q12" si="2">IF(P10&gt;=N10,O10,(P10/N10)*O10)</f>
        <v>6.25E-2</v>
      </c>
      <c r="R10" s="36"/>
      <c r="S10" s="47">
        <v>4</v>
      </c>
      <c r="T10" s="37">
        <v>0.03</v>
      </c>
      <c r="U10" s="34">
        <v>4</v>
      </c>
      <c r="V10" s="38">
        <f t="shared" ref="V10:V13" si="3">IF(U10&gt;=S10,T10,(U10/S10)*T10)</f>
        <v>0.03</v>
      </c>
    </row>
    <row r="11" spans="1:22" x14ac:dyDescent="0.25">
      <c r="A11" s="28"/>
      <c r="B11" s="46" t="s">
        <v>425</v>
      </c>
      <c r="C11" s="32"/>
      <c r="D11" s="47">
        <v>2</v>
      </c>
      <c r="E11" s="68">
        <v>0.05</v>
      </c>
      <c r="F11" s="34">
        <v>2</v>
      </c>
      <c r="G11" s="35">
        <f t="shared" si="0"/>
        <v>0.05</v>
      </c>
      <c r="H11" s="36"/>
      <c r="I11" s="47">
        <v>2</v>
      </c>
      <c r="J11" s="50">
        <v>6.25E-2</v>
      </c>
      <c r="K11" s="34">
        <v>2</v>
      </c>
      <c r="L11" s="51">
        <f t="shared" si="1"/>
        <v>6.25E-2</v>
      </c>
      <c r="M11" s="36"/>
      <c r="N11" s="47">
        <v>2</v>
      </c>
      <c r="O11" s="52">
        <v>6.25E-2</v>
      </c>
      <c r="P11" s="34">
        <v>2</v>
      </c>
      <c r="Q11" s="53">
        <f t="shared" si="2"/>
        <v>6.25E-2</v>
      </c>
      <c r="R11" s="36"/>
      <c r="S11" s="47">
        <v>2</v>
      </c>
      <c r="T11" s="37">
        <v>0.03</v>
      </c>
      <c r="U11" s="34">
        <v>2</v>
      </c>
      <c r="V11" s="38">
        <f t="shared" si="3"/>
        <v>0.03</v>
      </c>
    </row>
    <row r="12" spans="1:22" x14ac:dyDescent="0.25">
      <c r="A12" s="28"/>
      <c r="B12" s="46" t="s">
        <v>426</v>
      </c>
      <c r="C12" s="32"/>
      <c r="D12" s="47">
        <v>1</v>
      </c>
      <c r="E12" s="68">
        <v>0.05</v>
      </c>
      <c r="F12" s="34">
        <v>1</v>
      </c>
      <c r="G12" s="35">
        <f t="shared" si="0"/>
        <v>0.05</v>
      </c>
      <c r="H12" s="36"/>
      <c r="I12" s="47">
        <v>1</v>
      </c>
      <c r="J12" s="50">
        <v>6.25E-2</v>
      </c>
      <c r="K12" s="34">
        <v>1</v>
      </c>
      <c r="L12" s="51">
        <f t="shared" si="1"/>
        <v>6.25E-2</v>
      </c>
      <c r="M12" s="36"/>
      <c r="N12" s="47">
        <v>1</v>
      </c>
      <c r="O12" s="52">
        <v>6.25E-2</v>
      </c>
      <c r="P12" s="34">
        <v>1</v>
      </c>
      <c r="Q12" s="53">
        <f t="shared" si="2"/>
        <v>6.25E-2</v>
      </c>
      <c r="R12" s="36"/>
      <c r="S12" s="47">
        <v>1</v>
      </c>
      <c r="T12" s="37">
        <v>0.03</v>
      </c>
      <c r="U12" s="34">
        <v>1</v>
      </c>
      <c r="V12" s="38">
        <f t="shared" si="3"/>
        <v>0.03</v>
      </c>
    </row>
    <row r="13" spans="1:22" x14ac:dyDescent="0.25">
      <c r="A13" s="28"/>
      <c r="B13" s="46" t="s">
        <v>427</v>
      </c>
      <c r="C13" s="32"/>
      <c r="D13" s="47">
        <v>1</v>
      </c>
      <c r="E13" s="68">
        <v>0.05</v>
      </c>
      <c r="F13" s="34">
        <v>1</v>
      </c>
      <c r="G13" s="35">
        <f t="shared" si="0"/>
        <v>0.05</v>
      </c>
      <c r="H13" s="36"/>
      <c r="I13" s="71"/>
      <c r="J13" s="72"/>
      <c r="K13" s="73"/>
      <c r="L13" s="72"/>
      <c r="M13" s="36"/>
      <c r="N13" s="71"/>
      <c r="O13" s="72"/>
      <c r="P13" s="73"/>
      <c r="Q13" s="72"/>
      <c r="R13" s="36"/>
      <c r="S13" s="47">
        <v>1</v>
      </c>
      <c r="T13" s="37">
        <v>0.13</v>
      </c>
      <c r="U13" s="34">
        <v>1</v>
      </c>
      <c r="V13" s="38">
        <f t="shared" si="3"/>
        <v>0.13</v>
      </c>
    </row>
    <row r="14" spans="1:22" x14ac:dyDescent="0.25">
      <c r="A14" s="39"/>
      <c r="B14" s="48" t="s">
        <v>428</v>
      </c>
      <c r="C14" s="36"/>
      <c r="D14" s="57">
        <v>9</v>
      </c>
      <c r="E14" s="69">
        <f>SUM(E9:E13)</f>
        <v>0.25</v>
      </c>
      <c r="F14" s="77">
        <f>SUM(F9:F13)</f>
        <v>9</v>
      </c>
      <c r="G14" s="48">
        <f>SUM(G9:G13)</f>
        <v>0.25</v>
      </c>
      <c r="H14" s="36"/>
      <c r="I14" s="56">
        <v>8</v>
      </c>
      <c r="J14" s="40">
        <f>SUM(J9:J13)</f>
        <v>0.25</v>
      </c>
      <c r="K14" s="76">
        <f>SUM(K9:K12)</f>
        <v>8</v>
      </c>
      <c r="L14" s="48">
        <f>SUM(L9:L13)+(G14)</f>
        <v>0.5</v>
      </c>
      <c r="M14" s="36"/>
      <c r="N14" s="55">
        <v>8</v>
      </c>
      <c r="O14" s="40">
        <f>SUM(O9:O13)</f>
        <v>0.25</v>
      </c>
      <c r="P14" s="75">
        <f>SUM(P9:P12)</f>
        <v>8</v>
      </c>
      <c r="Q14" s="48">
        <f>SUM(Q9:Q13)+(L14)</f>
        <v>0.75</v>
      </c>
      <c r="R14" s="36"/>
      <c r="S14" s="54">
        <v>9</v>
      </c>
      <c r="T14" s="40">
        <f>SUM(T9:T13)</f>
        <v>0.25</v>
      </c>
      <c r="U14" s="74">
        <f>SUM(U9:U13)</f>
        <v>9</v>
      </c>
      <c r="V14" s="48">
        <f>SUM(V9:V13)+(Q14)</f>
        <v>1</v>
      </c>
    </row>
    <row r="15" spans="1:22" ht="24.95" customHeight="1" x14ac:dyDescent="0.25">
      <c r="A15" s="28"/>
      <c r="B15" s="28"/>
      <c r="C15" s="28"/>
      <c r="D15" s="112" t="s">
        <v>429</v>
      </c>
      <c r="E15" s="112"/>
      <c r="F15" s="112"/>
      <c r="G15" s="58">
        <f>G14</f>
        <v>0.25</v>
      </c>
      <c r="H15" s="39"/>
      <c r="I15" s="112" t="s">
        <v>429</v>
      </c>
      <c r="J15" s="112"/>
      <c r="K15" s="112"/>
      <c r="L15" s="59">
        <f>L14</f>
        <v>0.5</v>
      </c>
      <c r="M15" s="39"/>
      <c r="N15" s="112" t="s">
        <v>429</v>
      </c>
      <c r="O15" s="112"/>
      <c r="P15" s="112"/>
      <c r="Q15" s="60">
        <f>Q14</f>
        <v>0.75</v>
      </c>
      <c r="R15" s="39"/>
      <c r="S15" s="112" t="s">
        <v>429</v>
      </c>
      <c r="T15" s="112"/>
      <c r="U15" s="112"/>
      <c r="V15" s="61">
        <f>V14</f>
        <v>1</v>
      </c>
    </row>
    <row r="16" spans="1:22" ht="9.9499999999999993" customHeight="1" x14ac:dyDescent="0.25">
      <c r="A16" s="28"/>
      <c r="B16" s="28"/>
      <c r="C16" s="28"/>
      <c r="D16" s="28"/>
      <c r="E16" s="66"/>
      <c r="F16" s="28"/>
      <c r="G16" s="28"/>
      <c r="H16" s="28"/>
      <c r="I16" s="28"/>
      <c r="J16" s="28"/>
      <c r="K16" s="28"/>
      <c r="L16" s="28"/>
      <c r="M16" s="28"/>
      <c r="N16" s="28"/>
      <c r="O16" s="28"/>
      <c r="P16" s="28"/>
      <c r="Q16" s="28"/>
      <c r="R16" s="28"/>
      <c r="S16" s="28"/>
      <c r="T16" s="28"/>
      <c r="U16" s="28"/>
      <c r="V16" s="28"/>
    </row>
    <row r="17" spans="1:22" ht="20.100000000000001" customHeight="1" x14ac:dyDescent="0.25">
      <c r="A17" s="28"/>
      <c r="B17" s="113" t="s">
        <v>446</v>
      </c>
      <c r="C17" s="28"/>
      <c r="D17" s="65" t="s">
        <v>447</v>
      </c>
      <c r="E17" s="65" t="s">
        <v>448</v>
      </c>
      <c r="F17" s="115" t="s">
        <v>449</v>
      </c>
      <c r="G17" s="115"/>
      <c r="H17" s="28"/>
      <c r="I17" s="65" t="s">
        <v>447</v>
      </c>
      <c r="J17" s="65" t="s">
        <v>448</v>
      </c>
      <c r="K17" s="115" t="s">
        <v>449</v>
      </c>
      <c r="L17" s="115"/>
      <c r="M17" s="28"/>
      <c r="N17" s="65" t="s">
        <v>447</v>
      </c>
      <c r="O17" s="65" t="s">
        <v>448</v>
      </c>
      <c r="P17" s="115" t="s">
        <v>449</v>
      </c>
      <c r="Q17" s="115"/>
      <c r="R17" s="28"/>
      <c r="S17" s="65" t="s">
        <v>447</v>
      </c>
      <c r="T17" s="65" t="s">
        <v>448</v>
      </c>
      <c r="U17" s="115" t="s">
        <v>449</v>
      </c>
      <c r="V17" s="115"/>
    </row>
    <row r="18" spans="1:22" ht="20.100000000000001" customHeight="1" x14ac:dyDescent="0.25">
      <c r="A18" s="28"/>
      <c r="B18" s="114"/>
      <c r="C18" s="28"/>
      <c r="D18" s="63">
        <f>G15</f>
        <v>0.25</v>
      </c>
      <c r="E18" s="70">
        <v>1</v>
      </c>
      <c r="F18" s="116">
        <f>D18/E18</f>
        <v>0.25</v>
      </c>
      <c r="G18" s="116"/>
      <c r="H18" s="28"/>
      <c r="I18" s="63">
        <f>L15</f>
        <v>0.5</v>
      </c>
      <c r="J18" s="49">
        <v>1</v>
      </c>
      <c r="K18" s="117">
        <f>I18/J18</f>
        <v>0.5</v>
      </c>
      <c r="L18" s="117"/>
      <c r="M18" s="28"/>
      <c r="N18" s="63">
        <f>Q15</f>
        <v>0.75</v>
      </c>
      <c r="O18" s="49">
        <v>1</v>
      </c>
      <c r="P18" s="117">
        <f>N18/O18</f>
        <v>0.75</v>
      </c>
      <c r="Q18" s="117"/>
      <c r="R18" s="28"/>
      <c r="S18" s="63">
        <f>V15</f>
        <v>1</v>
      </c>
      <c r="T18" s="49">
        <v>1</v>
      </c>
      <c r="U18" s="117">
        <f>S18/T18</f>
        <v>1</v>
      </c>
      <c r="V18" s="117"/>
    </row>
  </sheetData>
  <mergeCells count="19">
    <mergeCell ref="S6:V6"/>
    <mergeCell ref="A2:B4"/>
    <mergeCell ref="C2:R4"/>
    <mergeCell ref="D6:G6"/>
    <mergeCell ref="I6:L6"/>
    <mergeCell ref="N6:Q6"/>
    <mergeCell ref="D15:F15"/>
    <mergeCell ref="I15:K15"/>
    <mergeCell ref="N15:P15"/>
    <mergeCell ref="S15:U15"/>
    <mergeCell ref="B17:B18"/>
    <mergeCell ref="F17:G17"/>
    <mergeCell ref="K17:L17"/>
    <mergeCell ref="P17:Q17"/>
    <mergeCell ref="U17:V17"/>
    <mergeCell ref="F18:G18"/>
    <mergeCell ref="K18:L18"/>
    <mergeCell ref="P18:Q18"/>
    <mergeCell ref="U18:V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D25"/>
  <sheetViews>
    <sheetView topLeftCell="C1" workbookViewId="0">
      <selection activeCell="D4" sqref="D4"/>
    </sheetView>
  </sheetViews>
  <sheetFormatPr baseColWidth="10" defaultColWidth="10.85546875" defaultRowHeight="11.25" x14ac:dyDescent="0.2"/>
  <cols>
    <col min="1" max="1" width="22.140625" style="24" customWidth="1"/>
    <col min="2" max="2" width="25" style="24" customWidth="1"/>
    <col min="3" max="4" width="52.140625" style="24" customWidth="1"/>
    <col min="5" max="16384" width="10.85546875" style="24"/>
  </cols>
  <sheetData>
    <row r="1" spans="1:4" x14ac:dyDescent="0.2">
      <c r="A1" s="24" t="s">
        <v>393</v>
      </c>
      <c r="B1" s="24" t="s">
        <v>24</v>
      </c>
      <c r="C1" s="24" t="s">
        <v>2</v>
      </c>
      <c r="D1" s="24" t="s">
        <v>0</v>
      </c>
    </row>
    <row r="2" spans="1:4" s="27" customFormat="1" ht="15" customHeight="1" x14ac:dyDescent="0.25">
      <c r="A2" s="27" t="s">
        <v>396</v>
      </c>
      <c r="B2" s="27" t="s">
        <v>395</v>
      </c>
      <c r="C2" s="27" t="s">
        <v>397</v>
      </c>
      <c r="D2" s="25" t="s">
        <v>406</v>
      </c>
    </row>
    <row r="3" spans="1:4" s="27" customFormat="1" ht="15" customHeight="1" x14ac:dyDescent="0.25">
      <c r="D3" s="25" t="s">
        <v>398</v>
      </c>
    </row>
    <row r="4" spans="1:4" s="27" customFormat="1" ht="15" customHeight="1" x14ac:dyDescent="0.25">
      <c r="D4" s="25" t="s">
        <v>399</v>
      </c>
    </row>
    <row r="5" spans="1:4" s="27" customFormat="1" ht="15" customHeight="1" x14ac:dyDescent="0.25">
      <c r="D5" s="25" t="s">
        <v>407</v>
      </c>
    </row>
    <row r="6" spans="1:4" s="27" customFormat="1" ht="15" customHeight="1" x14ac:dyDescent="0.25">
      <c r="D6" s="25" t="s">
        <v>405</v>
      </c>
    </row>
    <row r="7" spans="1:4" s="27" customFormat="1" ht="15" customHeight="1" x14ac:dyDescent="0.25">
      <c r="D7" s="25" t="s">
        <v>400</v>
      </c>
    </row>
    <row r="8" spans="1:4" s="27" customFormat="1" ht="15" customHeight="1" x14ac:dyDescent="0.25">
      <c r="D8" s="25" t="s">
        <v>401</v>
      </c>
    </row>
    <row r="9" spans="1:4" s="26" customFormat="1" ht="15" customHeight="1" x14ac:dyDescent="0.2">
      <c r="A9" s="27"/>
      <c r="B9" s="27"/>
      <c r="C9" s="27"/>
      <c r="D9" s="25" t="s">
        <v>402</v>
      </c>
    </row>
    <row r="10" spans="1:4" s="26" customFormat="1" ht="15" customHeight="1" x14ac:dyDescent="0.2">
      <c r="A10" s="27"/>
      <c r="B10" s="27"/>
      <c r="C10" s="27"/>
      <c r="D10" s="25" t="s">
        <v>403</v>
      </c>
    </row>
    <row r="11" spans="1:4" s="26" customFormat="1" ht="15" customHeight="1" x14ac:dyDescent="0.2">
      <c r="A11" s="27"/>
      <c r="B11" s="27"/>
      <c r="C11" s="27"/>
      <c r="D11" s="25" t="s">
        <v>404</v>
      </c>
    </row>
    <row r="12" spans="1:4" s="26" customFormat="1" ht="50.1" customHeight="1" x14ac:dyDescent="0.2"/>
    <row r="13" spans="1:4" s="26" customFormat="1" x14ac:dyDescent="0.2">
      <c r="D13" s="26" t="s">
        <v>408</v>
      </c>
    </row>
    <row r="14" spans="1:4" s="26" customFormat="1" x14ac:dyDescent="0.2">
      <c r="D14" s="26" t="s">
        <v>415</v>
      </c>
    </row>
    <row r="15" spans="1:4" s="26" customFormat="1" x14ac:dyDescent="0.2">
      <c r="D15" s="26" t="s">
        <v>409</v>
      </c>
    </row>
    <row r="16" spans="1:4" s="26" customFormat="1" x14ac:dyDescent="0.2">
      <c r="D16" s="26" t="s">
        <v>410</v>
      </c>
    </row>
    <row r="17" spans="4:4" s="26" customFormat="1" x14ac:dyDescent="0.2">
      <c r="D17" s="26" t="s">
        <v>411</v>
      </c>
    </row>
    <row r="18" spans="4:4" s="26" customFormat="1" x14ac:dyDescent="0.2">
      <c r="D18" s="26" t="s">
        <v>414</v>
      </c>
    </row>
    <row r="19" spans="4:4" s="26" customFormat="1" ht="22.5" x14ac:dyDescent="0.2">
      <c r="D19" s="26" t="s">
        <v>413</v>
      </c>
    </row>
    <row r="20" spans="4:4" s="26" customFormat="1" x14ac:dyDescent="0.2">
      <c r="D20" s="26" t="s">
        <v>412</v>
      </c>
    </row>
    <row r="21" spans="4:4" s="26" customFormat="1" x14ac:dyDescent="0.2"/>
    <row r="22" spans="4:4" s="26" customFormat="1" x14ac:dyDescent="0.2"/>
    <row r="23" spans="4:4" s="26" customFormat="1" ht="50.1" customHeight="1" x14ac:dyDescent="0.2"/>
    <row r="24" spans="4:4" s="26" customFormat="1" ht="50.1" customHeight="1" x14ac:dyDescent="0.2"/>
    <row r="25" spans="4:4" s="26" customFormat="1" ht="50.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Catálogo</vt:lpstr>
      <vt:lpstr>Hoja1</vt:lpstr>
      <vt:lpstr>CRITERIOS DE EJECUCIÓN DEL PEM</vt:lpstr>
      <vt:lpstr>% REPORTE EN GPR</vt:lpstr>
      <vt:lpstr>bas</vt:lpstr>
      <vt:lpstr>campañas</vt:lpstr>
      <vt:lpstr>DESARROLLO_DE_DESTREZAS_GERENCIALES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2025-01-07T17:39:31Z</dcterms:modified>
</cp:coreProperties>
</file>